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2.xml" ContentType="application/vnd.openxmlformats-officedocument.themeOverrid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15.xml" ContentType="application/vnd.openxmlformats-officedocument.themeOverrid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eme/themeOverride13.xml" ContentType="application/vnd.openxmlformats-officedocument.themeOverride+xml"/>
  <Override PartName="/xl/theme/themeOverride14.xml" ContentType="application/vnd.openxmlformats-officedocument.themeOverride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theme/themeOverride12.xml" ContentType="application/vnd.openxmlformats-officedocument.themeOverrid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heme/themeOverride8.xml" ContentType="application/vnd.openxmlformats-officedocument.themeOverride+xml"/>
  <Override PartName="/xl/theme/themeOverride9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6.xml" ContentType="application/vnd.openxmlformats-officedocument.themeOverrid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1565" activeTab="3"/>
  </bookViews>
  <sheets>
    <sheet name="Navigation" sheetId="3" r:id="rId1"/>
    <sheet name="Strains" sheetId="2" r:id="rId2"/>
    <sheet name="980063" sheetId="1" r:id="rId3"/>
    <sheet name="Work" sheetId="4" r:id="rId4"/>
  </sheets>
  <definedNames>
    <definedName name="lambda">Work!$G$3</definedName>
    <definedName name="phi0">Work!$G$4</definedName>
  </definedNames>
  <calcPr calcId="125725"/>
</workbook>
</file>

<file path=xl/calcChain.xml><?xml version="1.0" encoding="utf-8"?>
<calcChain xmlns="http://schemas.openxmlformats.org/spreadsheetml/2006/main">
  <c r="M16" i="2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D61" i="4"/>
  <c r="E61"/>
  <c r="D62"/>
  <c r="G62" s="1"/>
  <c r="E62"/>
  <c r="D63"/>
  <c r="E63"/>
  <c r="D64"/>
  <c r="E64"/>
  <c r="E60"/>
  <c r="D60"/>
  <c r="F60" s="1"/>
  <c r="D56"/>
  <c r="E56"/>
  <c r="D57"/>
  <c r="E57"/>
  <c r="D58"/>
  <c r="G58" s="1"/>
  <c r="E58"/>
  <c r="E55"/>
  <c r="D55"/>
  <c r="F55" s="1"/>
  <c r="E59"/>
  <c r="D59"/>
  <c r="E54"/>
  <c r="D54"/>
  <c r="E25"/>
  <c r="E26"/>
  <c r="E27"/>
  <c r="E28"/>
  <c r="E29"/>
  <c r="D26"/>
  <c r="D27"/>
  <c r="D28"/>
  <c r="D29"/>
  <c r="D25"/>
  <c r="E20"/>
  <c r="E21"/>
  <c r="E22"/>
  <c r="E23"/>
  <c r="D21"/>
  <c r="F21" s="1"/>
  <c r="D22"/>
  <c r="D23"/>
  <c r="D20"/>
  <c r="F20" s="1"/>
  <c r="E24"/>
  <c r="D24"/>
  <c r="E19"/>
  <c r="D19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F53" s="1"/>
  <c r="G53" s="1"/>
  <c r="E53"/>
  <c r="G57"/>
  <c r="F61"/>
  <c r="F63"/>
  <c r="G63" s="1"/>
  <c r="E42"/>
  <c r="D42"/>
  <c r="E7"/>
  <c r="E8"/>
  <c r="E9"/>
  <c r="E10"/>
  <c r="E11"/>
  <c r="E12"/>
  <c r="E13"/>
  <c r="E14"/>
  <c r="E15"/>
  <c r="E16"/>
  <c r="E17"/>
  <c r="E18"/>
  <c r="D8"/>
  <c r="F8" s="1"/>
  <c r="J17" s="1"/>
  <c r="D9"/>
  <c r="D10"/>
  <c r="D11"/>
  <c r="D12"/>
  <c r="F12" s="1"/>
  <c r="J21" s="1"/>
  <c r="D13"/>
  <c r="D14"/>
  <c r="D15"/>
  <c r="D16"/>
  <c r="F16" s="1"/>
  <c r="D17"/>
  <c r="D18"/>
  <c r="D7"/>
  <c r="F64"/>
  <c r="G64" s="1"/>
  <c r="F62"/>
  <c r="F58"/>
  <c r="F57"/>
  <c r="C54"/>
  <c r="F52"/>
  <c r="G52"/>
  <c r="C19"/>
  <c r="F18"/>
  <c r="G18"/>
  <c r="F15"/>
  <c r="F14"/>
  <c r="F13"/>
  <c r="F11"/>
  <c r="F10"/>
  <c r="F9"/>
  <c r="J18" s="1"/>
  <c r="G61" l="1"/>
  <c r="G60"/>
  <c r="G20"/>
  <c r="J19"/>
  <c r="F59"/>
  <c r="G59" s="1"/>
  <c r="G28"/>
  <c r="G44"/>
  <c r="K53" s="1"/>
  <c r="L53" s="1"/>
  <c r="G19"/>
  <c r="F19"/>
  <c r="G12"/>
  <c r="K21" s="1"/>
  <c r="L21" s="1"/>
  <c r="G16"/>
  <c r="G21"/>
  <c r="F17"/>
  <c r="G17" s="1"/>
  <c r="F22"/>
  <c r="G22" s="1"/>
  <c r="F23"/>
  <c r="G23" s="1"/>
  <c r="F25"/>
  <c r="G25" s="1"/>
  <c r="F26"/>
  <c r="G26" s="1"/>
  <c r="F27"/>
  <c r="G27" s="1"/>
  <c r="F28"/>
  <c r="F29"/>
  <c r="G29" s="1"/>
  <c r="F42"/>
  <c r="J51" s="1"/>
  <c r="F43"/>
  <c r="F44"/>
  <c r="F45"/>
  <c r="F46"/>
  <c r="J55" s="1"/>
  <c r="F47"/>
  <c r="J56" s="1"/>
  <c r="F48"/>
  <c r="F49"/>
  <c r="G49" s="1"/>
  <c r="F50"/>
  <c r="G50" s="1"/>
  <c r="F51"/>
  <c r="G51" s="1"/>
  <c r="F56"/>
  <c r="G56" s="1"/>
  <c r="G8"/>
  <c r="K17" s="1"/>
  <c r="L17" s="1"/>
  <c r="G9"/>
  <c r="K18" s="1"/>
  <c r="L18" s="1"/>
  <c r="G10"/>
  <c r="K19" s="1"/>
  <c r="L19" s="1"/>
  <c r="G11"/>
  <c r="K20" s="1"/>
  <c r="L20" s="1"/>
  <c r="G13"/>
  <c r="G14"/>
  <c r="G15"/>
  <c r="G55"/>
  <c r="F7"/>
  <c r="J16" s="1"/>
  <c r="G48"/>
  <c r="G47" l="1"/>
  <c r="K56" s="1"/>
  <c r="L56" s="1"/>
  <c r="J54"/>
  <c r="F54"/>
  <c r="G54" s="1"/>
  <c r="G46"/>
  <c r="K55" s="1"/>
  <c r="L55" s="1"/>
  <c r="J52"/>
  <c r="J53"/>
  <c r="G43"/>
  <c r="K52" s="1"/>
  <c r="L52" s="1"/>
  <c r="G42"/>
  <c r="K51" s="1"/>
  <c r="L51" s="1"/>
  <c r="J20"/>
  <c r="F24"/>
  <c r="G24" s="1"/>
  <c r="G7"/>
  <c r="K16" s="1"/>
  <c r="L16" s="1"/>
  <c r="G45"/>
  <c r="K54" s="1"/>
  <c r="L54" s="1"/>
</calcChain>
</file>

<file path=xl/sharedStrings.xml><?xml version="1.0" encoding="utf-8"?>
<sst xmlns="http://schemas.openxmlformats.org/spreadsheetml/2006/main" count="490" uniqueCount="125">
  <si>
    <t xml:space="preserve">                                                                                </t>
  </si>
  <si>
    <t xml:space="preserve">Run :     1  Seq   1  Rec   1  File L3A:980063  Date 15-JAN-2014 09:09:39.29    </t>
  </si>
  <si>
    <t xml:space="preserve">Mode: MW CENTR_PHI  Npts     1  Mon1[  DB]=  175000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</si>
  <si>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</si>
  <si>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</si>
  <si>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13.500     </t>
  </si>
  <si>
    <t xml:space="preserve">Drv : XPOS= -77.984 YPOS= -17.907 ZPOS=  52.805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</si>
  <si>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</si>
  <si>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</si>
  <si>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</si>
  <si>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</si>
  <si>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</si>
  <si>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L3A:980063  Date 15-JAN-2014 09:25:36.61    </t>
  </si>
  <si>
    <t xml:space="preserve">Drv : XPOS= -77.484 YPOS= -17.921 ZPOS=  52.805 DSTD=   0.000                   </t>
  </si>
  <si>
    <t xml:space="preserve">Run :     3  Seq   3  Rec   3  File L3A:980063  Date 15-JAN-2014 09:41:22.73    </t>
  </si>
  <si>
    <t xml:space="preserve">Drv : XPOS= -76.984 YPOS= -17.935 ZPOS=  52.805 DSTD=   0.000                   </t>
  </si>
  <si>
    <t xml:space="preserve">Run :     4  Seq   4  Rec   4  File L3A:980063  Date 15-JAN-2014 09:57:08.11    </t>
  </si>
  <si>
    <t xml:space="preserve">Drv : XPOS= -76.484 YPOS= -17.949 ZPOS=  52.805 DSTD=   0.000                   </t>
  </si>
  <si>
    <t xml:space="preserve">Run :     5  Seq   5  Rec   5  File L3A:980063  Date 15-JAN-2014 10:12:54.97    </t>
  </si>
  <si>
    <t xml:space="preserve">Drv : XPOS= -75.984 YPOS= -17.963 ZPOS=  52.805 DSTD=   0.000                   </t>
  </si>
  <si>
    <t xml:space="preserve">Run :     6  Seq   6  Rec   6  File L3A:980063  Date 15-JAN-2014 10:28:42.49    </t>
  </si>
  <si>
    <t xml:space="preserve">Drv : XPOS= -75.634 YPOS= -17.973 ZPOS=  52.805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</si>
  <si>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</si>
  <si>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</si>
  <si>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</si>
  <si>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</si>
  <si>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</si>
  <si>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</si>
  <si>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</si>
  <si>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</si>
  <si>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</si>
  <si>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</si>
  <si>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</si>
  <si>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</si>
  <si>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</si>
  <si>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</si>
  <si>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</si>
  <si>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</si>
  <si>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</si>
  <si>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</si>
  <si>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</si>
  <si>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</si>
  <si>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</si>
  <si>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</si>
  <si>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</si>
  <si>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</si>
  <si>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</si>
  <si>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</si>
  <si>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</si>
  <si>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</si>
  <si>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</si>
  <si>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</si>
  <si>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</si>
  <si>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</si>
  <si>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</si>
  <si>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</si>
  <si>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</si>
  <si>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</si>
  <si>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</si>
  <si>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</si>
  <si>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</si>
  <si>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</si>
  <si>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</si>
  <si>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</si>
  <si>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</si>
  <si>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</si>
  <si>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Run :     7  Seq   7  Rec   7  File L3A:980063  Date 15-JAN-2014 10:44:34.39    </t>
  </si>
  <si>
    <t xml:space="preserve">Drv : XPOS= -77.984 YPOS= -16.557 ZPOS=  52.805 DSTD=   0.000                   </t>
  </si>
  <si>
    <t xml:space="preserve">Run :     8  Seq   8  Rec   8  File L3A:980063  Date 15-JAN-2014 11:00:21.23    </t>
  </si>
  <si>
    <t xml:space="preserve">Drv : XPOS= -77.484 YPOS= -16.571 ZPOS=  52.805 DSTD=   0.000                   </t>
  </si>
  <si>
    <t xml:space="preserve">Run :     9  Seq   9  Rec   9  File L3A:980063  Date 15-JAN-2014 11:16:13.06    </t>
  </si>
  <si>
    <t xml:space="preserve">Drv : XPOS= -76.984 YPOS= -16.585 ZPOS=  52.805 DSTD=   0.000                   </t>
  </si>
  <si>
    <t xml:space="preserve">Run :    10  Seq  10  Rec  10  File L3A:980063  Date 15-JAN-2014 11:32:02.62    </t>
  </si>
  <si>
    <t xml:space="preserve">Drv : XPOS= -76.484 YPOS= -16.599 ZPOS=  52.805 DSTD=   0.000                   </t>
  </si>
  <si>
    <t xml:space="preserve">Run :    11  Seq  11  Rec  11  File L3A:980063  Date 15-JAN-2014 11:47:57.10    </t>
  </si>
  <si>
    <t xml:space="preserve">Drv : XPOS= -75.984 YPOS= -16.613 ZPOS=  52.805 DSTD=   0.000                   </t>
  </si>
  <si>
    <t xml:space="preserve">Run :    12  Seq  12  Rec  12  File L3A:980063  Date 15-JAN-2014 12:03:47.63    </t>
  </si>
  <si>
    <t xml:space="preserve">Drv : XPOS= -75.634 YPOS= -16.623 ZPOS=  52.805 DSTD=   0.000                   </t>
  </si>
  <si>
    <t xml:space="preserve">Run :    13  Seq  13  Rec  13  File L3A:980063  Date 15-JAN-2014 12:19:04.67    </t>
  </si>
  <si>
    <t xml:space="preserve">Drv : XPOS= -77.984 YPOS= -17.557 ZPOS=  52.805 DSTD=   0.000                   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</si>
  <si>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</si>
  <si>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</si>
  <si>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</si>
  <si>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</si>
  <si>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</si>
  <si>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</si>
  <si>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</si>
  <si>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</si>
  <si>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</si>
  <si>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</si>
  <si>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</si>
  <si>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</si>
  <si>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</si>
  <si>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</si>
  <si>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</si>
  <si>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</si>
  <si>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</si>
  <si>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</si>
  <si>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</si>
  <si>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</si>
  <si>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</si>
  <si>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</si>
  <si>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</si>
  <si>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</si>
  <si>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</si>
  <si>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</si>
  <si>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 xml:space="preserve">Lambda = </t>
  </si>
  <si>
    <t>A</t>
  </si>
  <si>
    <t xml:space="preserve">PHI0 = </t>
  </si>
  <si>
    <t>deg.</t>
  </si>
  <si>
    <t>Tooth 2</t>
  </si>
  <si>
    <t>Y-depth</t>
  </si>
  <si>
    <t>Depth</t>
  </si>
  <si>
    <t>DPHI</t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</si>
  <si>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</si>
  <si>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</si>
  <si>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Transverse</t>
  </si>
  <si>
    <t>Normal</t>
  </si>
  <si>
    <t>`</t>
  </si>
  <si>
    <t xml:space="preserve">Run :    14  Seq  14  Rec  14  File L3A:980063  Date 15-JAN-2014 12:33:35.87    </t>
  </si>
  <si>
    <t xml:space="preserve">Drv : XPOS= -77.984 YPOS= -17.307 ZPOS=  52.805 DSTD=   0.000                   </t>
  </si>
  <si>
    <t xml:space="preserve">Run :    15  Seq  15  Rec  15  File L3A:980063  Date 15-JAN-2014 12:47:57.92    </t>
  </si>
  <si>
    <t xml:space="preserve">Drv : XPOS= -77.984 YPOS= -17.057 ZPOS=  52.805 DSTD=   0.000                   </t>
  </si>
  <si>
    <t>Run 14</t>
  </si>
  <si>
    <t>Run 15</t>
  </si>
</sst>
</file>

<file path=xl/styles.xml><?xml version="1.0" encoding="utf-8"?>
<styleSheet xmlns="http://schemas.openxmlformats.org/spreadsheetml/2006/main">
  <numFmts count="3">
    <numFmt numFmtId="164" formatCode="d\-mmm\-yyyy\ hh:mm:ss"/>
    <numFmt numFmtId="165" formatCode="0.0000"/>
    <numFmt numFmtId="166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16" fillId="0" borderId="0" xfId="0" applyFont="1"/>
    <xf numFmtId="0" fontId="16" fillId="0" borderId="0" xfId="0" applyFont="1" applyFill="1" applyAlignment="1">
      <alignment horizontal="center"/>
    </xf>
    <xf numFmtId="0" fontId="16" fillId="33" borderId="0" xfId="0" applyFont="1" applyFill="1"/>
    <xf numFmtId="0" fontId="16" fillId="33" borderId="0" xfId="0" applyFont="1" applyFill="1" applyAlignment="1">
      <alignment horizontal="center"/>
    </xf>
    <xf numFmtId="0" fontId="0" fillId="33" borderId="0" xfId="0" applyFill="1"/>
    <xf numFmtId="0" fontId="0" fillId="34" borderId="0" xfId="0" applyFill="1"/>
    <xf numFmtId="166" fontId="0" fillId="34" borderId="0" xfId="0" applyNumberFormat="1" applyFill="1" applyAlignment="1">
      <alignment horizontal="center"/>
    </xf>
    <xf numFmtId="0" fontId="0" fillId="35" borderId="0" xfId="0" applyFill="1"/>
    <xf numFmtId="166" fontId="0" fillId="35" borderId="0" xfId="0" applyNumberFormat="1" applyFill="1" applyAlignment="1">
      <alignment horizontal="center"/>
    </xf>
    <xf numFmtId="0" fontId="0" fillId="0" borderId="0" xfId="0" applyFill="1"/>
    <xf numFmtId="166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'980063'!$E$19:$E$50</c:f>
              <c:numCache>
                <c:formatCode>General</c:formatCode>
                <c:ptCount val="32"/>
                <c:pt idx="0">
                  <c:v>62</c:v>
                </c:pt>
                <c:pt idx="1">
                  <c:v>72</c:v>
                </c:pt>
                <c:pt idx="2">
                  <c:v>67</c:v>
                </c:pt>
                <c:pt idx="3">
                  <c:v>83</c:v>
                </c:pt>
                <c:pt idx="4">
                  <c:v>89</c:v>
                </c:pt>
                <c:pt idx="5">
                  <c:v>85</c:v>
                </c:pt>
                <c:pt idx="6">
                  <c:v>82</c:v>
                </c:pt>
                <c:pt idx="7">
                  <c:v>97</c:v>
                </c:pt>
                <c:pt idx="8">
                  <c:v>115</c:v>
                </c:pt>
                <c:pt idx="9">
                  <c:v>169</c:v>
                </c:pt>
                <c:pt idx="10">
                  <c:v>168</c:v>
                </c:pt>
                <c:pt idx="11">
                  <c:v>191</c:v>
                </c:pt>
                <c:pt idx="12">
                  <c:v>251</c:v>
                </c:pt>
                <c:pt idx="13">
                  <c:v>313</c:v>
                </c:pt>
                <c:pt idx="14">
                  <c:v>350</c:v>
                </c:pt>
                <c:pt idx="15">
                  <c:v>306</c:v>
                </c:pt>
                <c:pt idx="16">
                  <c:v>351</c:v>
                </c:pt>
                <c:pt idx="17">
                  <c:v>295</c:v>
                </c:pt>
                <c:pt idx="18">
                  <c:v>225</c:v>
                </c:pt>
                <c:pt idx="19">
                  <c:v>185</c:v>
                </c:pt>
                <c:pt idx="20">
                  <c:v>144</c:v>
                </c:pt>
                <c:pt idx="21">
                  <c:v>103</c:v>
                </c:pt>
                <c:pt idx="22">
                  <c:v>93</c:v>
                </c:pt>
                <c:pt idx="23">
                  <c:v>87</c:v>
                </c:pt>
                <c:pt idx="24">
                  <c:v>99</c:v>
                </c:pt>
                <c:pt idx="25">
                  <c:v>111</c:v>
                </c:pt>
                <c:pt idx="26">
                  <c:v>85</c:v>
                </c:pt>
                <c:pt idx="27">
                  <c:v>81</c:v>
                </c:pt>
                <c:pt idx="28">
                  <c:v>94</c:v>
                </c:pt>
                <c:pt idx="29">
                  <c:v>97</c:v>
                </c:pt>
                <c:pt idx="30">
                  <c:v>96</c:v>
                </c:pt>
                <c:pt idx="31">
                  <c:v>94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'980063'!$F$19:$F$50</c:f>
              <c:numCache>
                <c:formatCode>0</c:formatCode>
                <c:ptCount val="32"/>
                <c:pt idx="0">
                  <c:v>83.435083311036138</c:v>
                </c:pt>
                <c:pt idx="1">
                  <c:v>83.449249000877231</c:v>
                </c:pt>
                <c:pt idx="2">
                  <c:v>83.504197234380271</c:v>
                </c:pt>
                <c:pt idx="3">
                  <c:v>83.682265208034025</c:v>
                </c:pt>
                <c:pt idx="4">
                  <c:v>84.208137354597781</c:v>
                </c:pt>
                <c:pt idx="5">
                  <c:v>85.492249005919362</c:v>
                </c:pt>
                <c:pt idx="6">
                  <c:v>88.712456006318916</c:v>
                </c:pt>
                <c:pt idx="7">
                  <c:v>95.910340064447894</c:v>
                </c:pt>
                <c:pt idx="8">
                  <c:v>109.917674982573</c:v>
                </c:pt>
                <c:pt idx="9">
                  <c:v>133.67168818339098</c:v>
                </c:pt>
                <c:pt idx="10">
                  <c:v>167.40622097095735</c:v>
                </c:pt>
                <c:pt idx="11">
                  <c:v>213.02861244482159</c:v>
                </c:pt>
                <c:pt idx="12">
                  <c:v>262.99301226579468</c:v>
                </c:pt>
                <c:pt idx="13">
                  <c:v>305.69848561892985</c:v>
                </c:pt>
                <c:pt idx="14">
                  <c:v>335.28675565913005</c:v>
                </c:pt>
                <c:pt idx="15">
                  <c:v>340.18433651071155</c:v>
                </c:pt>
                <c:pt idx="16">
                  <c:v>318.55438775279674</c:v>
                </c:pt>
                <c:pt idx="17">
                  <c:v>277.26108721992676</c:v>
                </c:pt>
                <c:pt idx="18">
                  <c:v>231.19216583026036</c:v>
                </c:pt>
                <c:pt idx="19">
                  <c:v>183.67975525019258</c:v>
                </c:pt>
                <c:pt idx="20">
                  <c:v>144.27648081532627</c:v>
                </c:pt>
                <c:pt idx="21">
                  <c:v>116.85606443102186</c:v>
                </c:pt>
                <c:pt idx="22">
                  <c:v>99.445220277624244</c:v>
                </c:pt>
                <c:pt idx="23">
                  <c:v>90.442258904428982</c:v>
                </c:pt>
                <c:pt idx="24">
                  <c:v>86.406652897561941</c:v>
                </c:pt>
                <c:pt idx="25">
                  <c:v>84.605106302838536</c:v>
                </c:pt>
                <c:pt idx="26">
                  <c:v>83.817979164173195</c:v>
                </c:pt>
                <c:pt idx="27">
                  <c:v>83.5382484789465</c:v>
                </c:pt>
                <c:pt idx="28">
                  <c:v>83.462442895457556</c:v>
                </c:pt>
                <c:pt idx="29">
                  <c:v>83.437674496527691</c:v>
                </c:pt>
                <c:pt idx="30">
                  <c:v>83.432017994477775</c:v>
                </c:pt>
                <c:pt idx="31">
                  <c:v>83.430737835258952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8299136"/>
        <c:axId val="58300672"/>
      </c:scatterChart>
      <c:valAx>
        <c:axId val="58299136"/>
        <c:scaling>
          <c:orientation val="minMax"/>
        </c:scaling>
        <c:axPos val="b"/>
        <c:numFmt formatCode="General" sourceLinked="1"/>
        <c:tickLblPos val="nextTo"/>
        <c:crossAx val="58300672"/>
        <c:crosses val="autoZero"/>
        <c:crossBetween val="midCat"/>
      </c:valAx>
      <c:valAx>
        <c:axId val="58300672"/>
        <c:scaling>
          <c:orientation val="minMax"/>
        </c:scaling>
        <c:axPos val="l"/>
        <c:majorGridlines/>
        <c:numFmt formatCode="General" sourceLinked="1"/>
        <c:tickLblPos val="nextTo"/>
        <c:crossAx val="58299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'980063'!$E$469:$E$500</c:f>
              <c:numCache>
                <c:formatCode>General</c:formatCode>
                <c:ptCount val="32"/>
                <c:pt idx="0">
                  <c:v>56</c:v>
                </c:pt>
                <c:pt idx="1">
                  <c:v>60</c:v>
                </c:pt>
                <c:pt idx="2">
                  <c:v>65</c:v>
                </c:pt>
                <c:pt idx="3">
                  <c:v>71</c:v>
                </c:pt>
                <c:pt idx="4">
                  <c:v>65</c:v>
                </c:pt>
                <c:pt idx="5">
                  <c:v>76</c:v>
                </c:pt>
                <c:pt idx="6">
                  <c:v>88</c:v>
                </c:pt>
                <c:pt idx="7">
                  <c:v>97</c:v>
                </c:pt>
                <c:pt idx="8">
                  <c:v>94</c:v>
                </c:pt>
                <c:pt idx="9">
                  <c:v>132</c:v>
                </c:pt>
                <c:pt idx="10">
                  <c:v>119</c:v>
                </c:pt>
                <c:pt idx="11">
                  <c:v>136</c:v>
                </c:pt>
                <c:pt idx="12">
                  <c:v>210</c:v>
                </c:pt>
                <c:pt idx="13">
                  <c:v>257</c:v>
                </c:pt>
                <c:pt idx="14">
                  <c:v>307</c:v>
                </c:pt>
                <c:pt idx="15">
                  <c:v>300</c:v>
                </c:pt>
                <c:pt idx="16">
                  <c:v>287</c:v>
                </c:pt>
                <c:pt idx="17">
                  <c:v>258</c:v>
                </c:pt>
                <c:pt idx="18">
                  <c:v>244</c:v>
                </c:pt>
                <c:pt idx="19">
                  <c:v>165</c:v>
                </c:pt>
                <c:pt idx="20">
                  <c:v>143</c:v>
                </c:pt>
                <c:pt idx="21">
                  <c:v>111</c:v>
                </c:pt>
                <c:pt idx="22">
                  <c:v>120</c:v>
                </c:pt>
                <c:pt idx="23">
                  <c:v>94</c:v>
                </c:pt>
                <c:pt idx="24">
                  <c:v>100</c:v>
                </c:pt>
                <c:pt idx="25">
                  <c:v>116</c:v>
                </c:pt>
                <c:pt idx="26">
                  <c:v>84</c:v>
                </c:pt>
                <c:pt idx="27">
                  <c:v>96</c:v>
                </c:pt>
                <c:pt idx="28">
                  <c:v>106</c:v>
                </c:pt>
                <c:pt idx="29">
                  <c:v>100</c:v>
                </c:pt>
                <c:pt idx="30">
                  <c:v>96</c:v>
                </c:pt>
                <c:pt idx="31">
                  <c:v>101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'980063'!$F$469:$F$500</c:f>
              <c:numCache>
                <c:formatCode>0</c:formatCode>
                <c:ptCount val="32"/>
                <c:pt idx="0">
                  <c:v>82.314177198094129</c:v>
                </c:pt>
                <c:pt idx="1">
                  <c:v>82.316029807385348</c:v>
                </c:pt>
                <c:pt idx="2">
                  <c:v>82.324958965489373</c:v>
                </c:pt>
                <c:pt idx="3">
                  <c:v>82.360506005064877</c:v>
                </c:pt>
                <c:pt idx="4">
                  <c:v>82.487948281290144</c:v>
                </c:pt>
                <c:pt idx="5">
                  <c:v>82.859605984400929</c:v>
                </c:pt>
                <c:pt idx="6">
                  <c:v>83.966785909753156</c:v>
                </c:pt>
                <c:pt idx="7">
                  <c:v>86.897481241360978</c:v>
                </c:pt>
                <c:pt idx="8">
                  <c:v>93.597543953538192</c:v>
                </c:pt>
                <c:pt idx="9">
                  <c:v>106.8205777967474</c:v>
                </c:pt>
                <c:pt idx="10">
                  <c:v>128.43810259567391</c:v>
                </c:pt>
                <c:pt idx="11">
                  <c:v>161.99434101325826</c:v>
                </c:pt>
                <c:pt idx="12">
                  <c:v>204.37053629997322</c:v>
                </c:pt>
                <c:pt idx="13">
                  <c:v>246.73834420453707</c:v>
                </c:pt>
                <c:pt idx="14">
                  <c:v>283.91640941562332</c:v>
                </c:pt>
                <c:pt idx="15">
                  <c:v>302.26266885371177</c:v>
                </c:pt>
                <c:pt idx="16">
                  <c:v>295.34869789828269</c:v>
                </c:pt>
                <c:pt idx="17">
                  <c:v>265.82786361375815</c:v>
                </c:pt>
                <c:pt idx="18">
                  <c:v>226.51127340312036</c:v>
                </c:pt>
                <c:pt idx="19">
                  <c:v>182.26621176377469</c:v>
                </c:pt>
                <c:pt idx="20">
                  <c:v>143.61154054714765</c:v>
                </c:pt>
                <c:pt idx="21">
                  <c:v>115.9489704094504</c:v>
                </c:pt>
                <c:pt idx="22">
                  <c:v>98.215658770804481</c:v>
                </c:pt>
                <c:pt idx="23">
                  <c:v>89.104852842904521</c:v>
                </c:pt>
                <c:pt idx="24">
                  <c:v>85.101553653067754</c:v>
                </c:pt>
                <c:pt idx="25">
                  <c:v>83.368246118463361</c:v>
                </c:pt>
                <c:pt idx="26">
                  <c:v>82.642340476307965</c:v>
                </c:pt>
                <c:pt idx="27">
                  <c:v>82.398778297733287</c:v>
                </c:pt>
                <c:pt idx="28">
                  <c:v>82.337196958484185</c:v>
                </c:pt>
                <c:pt idx="29">
                  <c:v>82.318565490922182</c:v>
                </c:pt>
                <c:pt idx="30">
                  <c:v>82.31469312408116</c:v>
                </c:pt>
                <c:pt idx="31">
                  <c:v>82.313900636333884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5942272"/>
        <c:axId val="215951232"/>
      </c:scatterChart>
      <c:valAx>
        <c:axId val="215942272"/>
        <c:scaling>
          <c:orientation val="minMax"/>
        </c:scaling>
        <c:axPos val="b"/>
        <c:numFmt formatCode="General" sourceLinked="1"/>
        <c:tickLblPos val="nextTo"/>
        <c:crossAx val="215951232"/>
        <c:crosses val="autoZero"/>
        <c:crossBetween val="midCat"/>
      </c:valAx>
      <c:valAx>
        <c:axId val="215951232"/>
        <c:scaling>
          <c:orientation val="minMax"/>
        </c:scaling>
        <c:axPos val="l"/>
        <c:majorGridlines/>
        <c:numFmt formatCode="General" sourceLinked="1"/>
        <c:tickLblPos val="nextTo"/>
        <c:crossAx val="215942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'980063'!$E$519:$E$550</c:f>
              <c:numCache>
                <c:formatCode>General</c:formatCode>
                <c:ptCount val="32"/>
                <c:pt idx="0">
                  <c:v>72</c:v>
                </c:pt>
                <c:pt idx="1">
                  <c:v>61</c:v>
                </c:pt>
                <c:pt idx="2">
                  <c:v>54</c:v>
                </c:pt>
                <c:pt idx="3">
                  <c:v>79</c:v>
                </c:pt>
                <c:pt idx="4">
                  <c:v>75</c:v>
                </c:pt>
                <c:pt idx="5">
                  <c:v>96</c:v>
                </c:pt>
                <c:pt idx="6">
                  <c:v>69</c:v>
                </c:pt>
                <c:pt idx="7">
                  <c:v>89</c:v>
                </c:pt>
                <c:pt idx="8">
                  <c:v>117</c:v>
                </c:pt>
                <c:pt idx="9">
                  <c:v>118</c:v>
                </c:pt>
                <c:pt idx="10">
                  <c:v>109</c:v>
                </c:pt>
                <c:pt idx="11">
                  <c:v>154</c:v>
                </c:pt>
                <c:pt idx="12">
                  <c:v>196</c:v>
                </c:pt>
                <c:pt idx="13">
                  <c:v>242</c:v>
                </c:pt>
                <c:pt idx="14">
                  <c:v>282</c:v>
                </c:pt>
                <c:pt idx="15">
                  <c:v>309</c:v>
                </c:pt>
                <c:pt idx="16">
                  <c:v>308</c:v>
                </c:pt>
                <c:pt idx="17">
                  <c:v>267</c:v>
                </c:pt>
                <c:pt idx="18">
                  <c:v>205</c:v>
                </c:pt>
                <c:pt idx="19">
                  <c:v>167</c:v>
                </c:pt>
                <c:pt idx="20">
                  <c:v>135</c:v>
                </c:pt>
                <c:pt idx="21">
                  <c:v>140</c:v>
                </c:pt>
                <c:pt idx="22">
                  <c:v>113</c:v>
                </c:pt>
                <c:pt idx="23">
                  <c:v>101</c:v>
                </c:pt>
                <c:pt idx="24">
                  <c:v>90</c:v>
                </c:pt>
                <c:pt idx="25">
                  <c:v>102</c:v>
                </c:pt>
                <c:pt idx="26">
                  <c:v>100</c:v>
                </c:pt>
                <c:pt idx="27">
                  <c:v>92</c:v>
                </c:pt>
                <c:pt idx="28">
                  <c:v>112</c:v>
                </c:pt>
                <c:pt idx="29">
                  <c:v>101</c:v>
                </c:pt>
                <c:pt idx="30">
                  <c:v>100</c:v>
                </c:pt>
                <c:pt idx="31">
                  <c:v>79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'980063'!$F$519:$F$550</c:f>
              <c:numCache>
                <c:formatCode>0</c:formatCode>
                <c:ptCount val="32"/>
                <c:pt idx="0">
                  <c:v>83.845664213997566</c:v>
                </c:pt>
                <c:pt idx="1">
                  <c:v>83.846931069209447</c:v>
                </c:pt>
                <c:pt idx="2">
                  <c:v>83.853328396941023</c:v>
                </c:pt>
                <c:pt idx="3">
                  <c:v>83.879927156468185</c:v>
                </c:pt>
                <c:pt idx="4">
                  <c:v>83.979206380342873</c:v>
                </c:pt>
                <c:pt idx="5">
                  <c:v>84.279381062465987</c:v>
                </c:pt>
                <c:pt idx="6">
                  <c:v>85.204806613850579</c:v>
                </c:pt>
                <c:pt idx="7">
                  <c:v>87.735798050062627</c:v>
                </c:pt>
                <c:pt idx="8">
                  <c:v>93.698352153918904</c:v>
                </c:pt>
                <c:pt idx="9">
                  <c:v>105.78734370369696</c:v>
                </c:pt>
                <c:pt idx="10">
                  <c:v>126.02102441514184</c:v>
                </c:pt>
                <c:pt idx="11">
                  <c:v>158.100234747526</c:v>
                </c:pt>
                <c:pt idx="12">
                  <c:v>199.39641548885282</c:v>
                </c:pt>
                <c:pt idx="13">
                  <c:v>241.40218998453506</c:v>
                </c:pt>
                <c:pt idx="14">
                  <c:v>278.94652838200375</c:v>
                </c:pt>
                <c:pt idx="15">
                  <c:v>298.15966757230188</c:v>
                </c:pt>
                <c:pt idx="16">
                  <c:v>292.18659208064304</c:v>
                </c:pt>
                <c:pt idx="17">
                  <c:v>263.41054111476416</c:v>
                </c:pt>
                <c:pt idx="18">
                  <c:v>224.62107793890479</c:v>
                </c:pt>
                <c:pt idx="19">
                  <c:v>180.90874786522301</c:v>
                </c:pt>
                <c:pt idx="20">
                  <c:v>142.86853079369897</c:v>
                </c:pt>
                <c:pt idx="21">
                  <c:v>115.86307162785339</c:v>
                </c:pt>
                <c:pt idx="22">
                  <c:v>98.753835015056367</c:v>
                </c:pt>
                <c:pt idx="23">
                  <c:v>90.098403730534017</c:v>
                </c:pt>
                <c:pt idx="24">
                  <c:v>86.362894563441145</c:v>
                </c:pt>
                <c:pt idx="25">
                  <c:v>84.777221626894828</c:v>
                </c:pt>
                <c:pt idx="26">
                  <c:v>84.128175947992688</c:v>
                </c:pt>
                <c:pt idx="27">
                  <c:v>83.916324908097081</c:v>
                </c:pt>
                <c:pt idx="28">
                  <c:v>83.864375262111977</c:v>
                </c:pt>
                <c:pt idx="29">
                  <c:v>83.849149740352857</c:v>
                </c:pt>
                <c:pt idx="30">
                  <c:v>83.846100861230127</c:v>
                </c:pt>
                <c:pt idx="31">
                  <c:v>83.845500306666978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6101632"/>
        <c:axId val="216103168"/>
      </c:scatterChart>
      <c:valAx>
        <c:axId val="216101632"/>
        <c:scaling>
          <c:orientation val="minMax"/>
        </c:scaling>
        <c:axPos val="b"/>
        <c:numFmt formatCode="General" sourceLinked="1"/>
        <c:tickLblPos val="nextTo"/>
        <c:crossAx val="216103168"/>
        <c:crosses val="autoZero"/>
        <c:crossBetween val="midCat"/>
      </c:valAx>
      <c:valAx>
        <c:axId val="216103168"/>
        <c:scaling>
          <c:orientation val="minMax"/>
        </c:scaling>
        <c:axPos val="l"/>
        <c:majorGridlines/>
        <c:numFmt formatCode="General" sourceLinked="1"/>
        <c:tickLblPos val="nextTo"/>
        <c:crossAx val="216101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'980063'!$E$569:$E$600</c:f>
              <c:numCache>
                <c:formatCode>General</c:formatCode>
                <c:ptCount val="32"/>
                <c:pt idx="0">
                  <c:v>71</c:v>
                </c:pt>
                <c:pt idx="1">
                  <c:v>68</c:v>
                </c:pt>
                <c:pt idx="2">
                  <c:v>74</c:v>
                </c:pt>
                <c:pt idx="3">
                  <c:v>74</c:v>
                </c:pt>
                <c:pt idx="4">
                  <c:v>75</c:v>
                </c:pt>
                <c:pt idx="5">
                  <c:v>75</c:v>
                </c:pt>
                <c:pt idx="6">
                  <c:v>84</c:v>
                </c:pt>
                <c:pt idx="7">
                  <c:v>93</c:v>
                </c:pt>
                <c:pt idx="8">
                  <c:v>92</c:v>
                </c:pt>
                <c:pt idx="9">
                  <c:v>135</c:v>
                </c:pt>
                <c:pt idx="10">
                  <c:v>130</c:v>
                </c:pt>
                <c:pt idx="11">
                  <c:v>192</c:v>
                </c:pt>
                <c:pt idx="12">
                  <c:v>219</c:v>
                </c:pt>
                <c:pt idx="13">
                  <c:v>228</c:v>
                </c:pt>
                <c:pt idx="14">
                  <c:v>267</c:v>
                </c:pt>
                <c:pt idx="15">
                  <c:v>310</c:v>
                </c:pt>
                <c:pt idx="16">
                  <c:v>317</c:v>
                </c:pt>
                <c:pt idx="17">
                  <c:v>254</c:v>
                </c:pt>
                <c:pt idx="18">
                  <c:v>222</c:v>
                </c:pt>
                <c:pt idx="19">
                  <c:v>145</c:v>
                </c:pt>
                <c:pt idx="20">
                  <c:v>133</c:v>
                </c:pt>
                <c:pt idx="21">
                  <c:v>115</c:v>
                </c:pt>
                <c:pt idx="22">
                  <c:v>112</c:v>
                </c:pt>
                <c:pt idx="23">
                  <c:v>107</c:v>
                </c:pt>
                <c:pt idx="24">
                  <c:v>111</c:v>
                </c:pt>
                <c:pt idx="25">
                  <c:v>93</c:v>
                </c:pt>
                <c:pt idx="26">
                  <c:v>87</c:v>
                </c:pt>
                <c:pt idx="27">
                  <c:v>81</c:v>
                </c:pt>
                <c:pt idx="28">
                  <c:v>80</c:v>
                </c:pt>
                <c:pt idx="29">
                  <c:v>99</c:v>
                </c:pt>
                <c:pt idx="30">
                  <c:v>100</c:v>
                </c:pt>
                <c:pt idx="31">
                  <c:v>79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'980063'!$F$569:$F$600</c:f>
              <c:numCache>
                <c:formatCode>0</c:formatCode>
                <c:ptCount val="32"/>
                <c:pt idx="0">
                  <c:v>82.442078894381353</c:v>
                </c:pt>
                <c:pt idx="1">
                  <c:v>82.44831152715156</c:v>
                </c:pt>
                <c:pt idx="2">
                  <c:v>82.474042111342783</c:v>
                </c:pt>
                <c:pt idx="3">
                  <c:v>82.562602165261637</c:v>
                </c:pt>
                <c:pt idx="4">
                  <c:v>82.839744676039061</c:v>
                </c:pt>
                <c:pt idx="5">
                  <c:v>83.554278352745499</c:v>
                </c:pt>
                <c:pt idx="6">
                  <c:v>85.445650729352025</c:v>
                </c:pt>
                <c:pt idx="7">
                  <c:v>89.911165971872066</c:v>
                </c:pt>
                <c:pt idx="8">
                  <c:v>99.0843981567904</c:v>
                </c:pt>
                <c:pt idx="9">
                  <c:v>115.49111454656982</c:v>
                </c:pt>
                <c:pt idx="10">
                  <c:v>140.03638592377524</c:v>
                </c:pt>
                <c:pt idx="11">
                  <c:v>175.0851888215719</c:v>
                </c:pt>
                <c:pt idx="12">
                  <c:v>215.88468318711008</c:v>
                </c:pt>
                <c:pt idx="13">
                  <c:v>253.46127240392809</c:v>
                </c:pt>
                <c:pt idx="14">
                  <c:v>283.09193966533292</c:v>
                </c:pt>
                <c:pt idx="15">
                  <c:v>293.82088574597515</c:v>
                </c:pt>
                <c:pt idx="16">
                  <c:v>282.01616679518929</c:v>
                </c:pt>
                <c:pt idx="17">
                  <c:v>251.64020694995358</c:v>
                </c:pt>
                <c:pt idx="18">
                  <c:v>214.53572751608598</c:v>
                </c:pt>
                <c:pt idx="19">
                  <c:v>174.17290026326478</c:v>
                </c:pt>
                <c:pt idx="20">
                  <c:v>139.32566361448914</c:v>
                </c:pt>
                <c:pt idx="21">
                  <c:v>114.29159312418875</c:v>
                </c:pt>
                <c:pt idx="22">
                  <c:v>97.970789930686379</c:v>
                </c:pt>
                <c:pt idx="23">
                  <c:v>89.341266661160674</c:v>
                </c:pt>
                <c:pt idx="24">
                  <c:v>85.403591538069492</c:v>
                </c:pt>
                <c:pt idx="25">
                  <c:v>83.620969376913493</c:v>
                </c:pt>
                <c:pt idx="26">
                  <c:v>82.832966124006049</c:v>
                </c:pt>
                <c:pt idx="27">
                  <c:v>82.550160875701764</c:v>
                </c:pt>
                <c:pt idx="28">
                  <c:v>82.472970701446997</c:v>
                </c:pt>
                <c:pt idx="29">
                  <c:v>82.447638595522008</c:v>
                </c:pt>
                <c:pt idx="30">
                  <c:v>82.441840114491569</c:v>
                </c:pt>
                <c:pt idx="31">
                  <c:v>82.440528018011392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6115072"/>
        <c:axId val="216126976"/>
      </c:scatterChart>
      <c:valAx>
        <c:axId val="216115072"/>
        <c:scaling>
          <c:orientation val="minMax"/>
        </c:scaling>
        <c:axPos val="b"/>
        <c:numFmt formatCode="General" sourceLinked="1"/>
        <c:tickLblPos val="nextTo"/>
        <c:crossAx val="216126976"/>
        <c:crosses val="autoZero"/>
        <c:crossBetween val="midCat"/>
      </c:valAx>
      <c:valAx>
        <c:axId val="216126976"/>
        <c:scaling>
          <c:orientation val="minMax"/>
        </c:scaling>
        <c:axPos val="l"/>
        <c:majorGridlines/>
        <c:numFmt formatCode="General" sourceLinked="1"/>
        <c:tickLblPos val="nextTo"/>
        <c:crossAx val="216115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'980063'!$E$619:$E$650</c:f>
              <c:numCache>
                <c:formatCode>General</c:formatCode>
                <c:ptCount val="32"/>
                <c:pt idx="0">
                  <c:v>86</c:v>
                </c:pt>
                <c:pt idx="1">
                  <c:v>70</c:v>
                </c:pt>
                <c:pt idx="2">
                  <c:v>83</c:v>
                </c:pt>
                <c:pt idx="3">
                  <c:v>74</c:v>
                </c:pt>
                <c:pt idx="4">
                  <c:v>78</c:v>
                </c:pt>
                <c:pt idx="5">
                  <c:v>90</c:v>
                </c:pt>
                <c:pt idx="6">
                  <c:v>74</c:v>
                </c:pt>
                <c:pt idx="7">
                  <c:v>106</c:v>
                </c:pt>
                <c:pt idx="8">
                  <c:v>120</c:v>
                </c:pt>
                <c:pt idx="9">
                  <c:v>126</c:v>
                </c:pt>
                <c:pt idx="10">
                  <c:v>153</c:v>
                </c:pt>
                <c:pt idx="11">
                  <c:v>181</c:v>
                </c:pt>
                <c:pt idx="12">
                  <c:v>231</c:v>
                </c:pt>
                <c:pt idx="13">
                  <c:v>341</c:v>
                </c:pt>
                <c:pt idx="14">
                  <c:v>347</c:v>
                </c:pt>
                <c:pt idx="15">
                  <c:v>379</c:v>
                </c:pt>
                <c:pt idx="16">
                  <c:v>333</c:v>
                </c:pt>
                <c:pt idx="17">
                  <c:v>282</c:v>
                </c:pt>
                <c:pt idx="18">
                  <c:v>255</c:v>
                </c:pt>
                <c:pt idx="19">
                  <c:v>189</c:v>
                </c:pt>
                <c:pt idx="20">
                  <c:v>149</c:v>
                </c:pt>
                <c:pt idx="21">
                  <c:v>118</c:v>
                </c:pt>
                <c:pt idx="22">
                  <c:v>102</c:v>
                </c:pt>
                <c:pt idx="23">
                  <c:v>116</c:v>
                </c:pt>
                <c:pt idx="24">
                  <c:v>92</c:v>
                </c:pt>
                <c:pt idx="25">
                  <c:v>78</c:v>
                </c:pt>
                <c:pt idx="26">
                  <c:v>98</c:v>
                </c:pt>
                <c:pt idx="27">
                  <c:v>101</c:v>
                </c:pt>
                <c:pt idx="28">
                  <c:v>81</c:v>
                </c:pt>
                <c:pt idx="29">
                  <c:v>99</c:v>
                </c:pt>
                <c:pt idx="30">
                  <c:v>98</c:v>
                </c:pt>
                <c:pt idx="31">
                  <c:v>83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'980063'!$F$619:$F$650</c:f>
              <c:numCache>
                <c:formatCode>0</c:formatCode>
                <c:ptCount val="32"/>
                <c:pt idx="0">
                  <c:v>86.363132820412332</c:v>
                </c:pt>
                <c:pt idx="1">
                  <c:v>86.365985574063302</c:v>
                </c:pt>
                <c:pt idx="2">
                  <c:v>86.379767873296686</c:v>
                </c:pt>
                <c:pt idx="3">
                  <c:v>86.434603704046566</c:v>
                </c:pt>
                <c:pt idx="4">
                  <c:v>86.630502831260401</c:v>
                </c:pt>
                <c:pt idx="5">
                  <c:v>87.198216736580633</c:v>
                </c:pt>
                <c:pt idx="6">
                  <c:v>88.87341632827102</c:v>
                </c:pt>
                <c:pt idx="7">
                  <c:v>93.248965098226137</c:v>
                </c:pt>
                <c:pt idx="8">
                  <c:v>103.08095578824937</c:v>
                </c:pt>
                <c:pt idx="9">
                  <c:v>122.0731530095899</c:v>
                </c:pt>
                <c:pt idx="10">
                  <c:v>152.33520231818963</c:v>
                </c:pt>
                <c:pt idx="11">
                  <c:v>197.82513561379682</c:v>
                </c:pt>
                <c:pt idx="12">
                  <c:v>252.91119771222094</c:v>
                </c:pt>
                <c:pt idx="13">
                  <c:v>304.93354244228624</c:v>
                </c:pt>
                <c:pt idx="14">
                  <c:v>346.27681830920062</c:v>
                </c:pt>
                <c:pt idx="15">
                  <c:v>360.51472290058717</c:v>
                </c:pt>
                <c:pt idx="16">
                  <c:v>342.33588834900394</c:v>
                </c:pt>
                <c:pt idx="17">
                  <c:v>298.38358337422045</c:v>
                </c:pt>
                <c:pt idx="18">
                  <c:v>246.6381740524362</c:v>
                </c:pt>
                <c:pt idx="19">
                  <c:v>192.68707346776083</c:v>
                </c:pt>
                <c:pt idx="20">
                  <c:v>148.54214287760524</c:v>
                </c:pt>
                <c:pt idx="21">
                  <c:v>118.82007365098649</c:v>
                </c:pt>
                <c:pt idx="22">
                  <c:v>100.88488047074374</c:v>
                </c:pt>
                <c:pt idx="23">
                  <c:v>92.222793326926123</c:v>
                </c:pt>
                <c:pt idx="24">
                  <c:v>88.639790288257927</c:v>
                </c:pt>
                <c:pt idx="25">
                  <c:v>87.176769321587798</c:v>
                </c:pt>
                <c:pt idx="26">
                  <c:v>86.600529737784683</c:v>
                </c:pt>
                <c:pt idx="27">
                  <c:v>86.41988209046248</c:v>
                </c:pt>
                <c:pt idx="28">
                  <c:v>86.3773025326458</c:v>
                </c:pt>
                <c:pt idx="29">
                  <c:v>86.365273193529561</c:v>
                </c:pt>
                <c:pt idx="30">
                  <c:v>86.36295640873557</c:v>
                </c:pt>
                <c:pt idx="31">
                  <c:v>86.362516406032697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6336640"/>
        <c:axId val="216355200"/>
      </c:scatterChart>
      <c:valAx>
        <c:axId val="216336640"/>
        <c:scaling>
          <c:orientation val="minMax"/>
        </c:scaling>
        <c:axPos val="b"/>
        <c:numFmt formatCode="General" sourceLinked="1"/>
        <c:tickLblPos val="nextTo"/>
        <c:crossAx val="216355200"/>
        <c:crosses val="autoZero"/>
        <c:crossBetween val="midCat"/>
      </c:valAx>
      <c:valAx>
        <c:axId val="216355200"/>
        <c:scaling>
          <c:orientation val="minMax"/>
        </c:scaling>
        <c:axPos val="l"/>
        <c:majorGridlines/>
        <c:numFmt formatCode="General" sourceLinked="1"/>
        <c:tickLblPos val="nextTo"/>
        <c:crossAx val="216336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'980063'!$E$669:$E$700</c:f>
              <c:numCache>
                <c:formatCode>General</c:formatCode>
                <c:ptCount val="32"/>
                <c:pt idx="0">
                  <c:v>75</c:v>
                </c:pt>
                <c:pt idx="1">
                  <c:v>80</c:v>
                </c:pt>
                <c:pt idx="2">
                  <c:v>83</c:v>
                </c:pt>
                <c:pt idx="3">
                  <c:v>74</c:v>
                </c:pt>
                <c:pt idx="4">
                  <c:v>84</c:v>
                </c:pt>
                <c:pt idx="5">
                  <c:v>83</c:v>
                </c:pt>
                <c:pt idx="6">
                  <c:v>94</c:v>
                </c:pt>
                <c:pt idx="7">
                  <c:v>99</c:v>
                </c:pt>
                <c:pt idx="8">
                  <c:v>116</c:v>
                </c:pt>
                <c:pt idx="9">
                  <c:v>128</c:v>
                </c:pt>
                <c:pt idx="10">
                  <c:v>148</c:v>
                </c:pt>
                <c:pt idx="11">
                  <c:v>166</c:v>
                </c:pt>
                <c:pt idx="12">
                  <c:v>244</c:v>
                </c:pt>
                <c:pt idx="13">
                  <c:v>309</c:v>
                </c:pt>
                <c:pt idx="14">
                  <c:v>357</c:v>
                </c:pt>
                <c:pt idx="15">
                  <c:v>340</c:v>
                </c:pt>
                <c:pt idx="16">
                  <c:v>313</c:v>
                </c:pt>
                <c:pt idx="17">
                  <c:v>263</c:v>
                </c:pt>
                <c:pt idx="18">
                  <c:v>184</c:v>
                </c:pt>
                <c:pt idx="19">
                  <c:v>168</c:v>
                </c:pt>
                <c:pt idx="20">
                  <c:v>123</c:v>
                </c:pt>
                <c:pt idx="21">
                  <c:v>103</c:v>
                </c:pt>
                <c:pt idx="22">
                  <c:v>116</c:v>
                </c:pt>
                <c:pt idx="23">
                  <c:v>88</c:v>
                </c:pt>
                <c:pt idx="24">
                  <c:v>92</c:v>
                </c:pt>
                <c:pt idx="25">
                  <c:v>95</c:v>
                </c:pt>
                <c:pt idx="26">
                  <c:v>76</c:v>
                </c:pt>
                <c:pt idx="27">
                  <c:v>105</c:v>
                </c:pt>
                <c:pt idx="28">
                  <c:v>88</c:v>
                </c:pt>
                <c:pt idx="29">
                  <c:v>78</c:v>
                </c:pt>
                <c:pt idx="30">
                  <c:v>84</c:v>
                </c:pt>
                <c:pt idx="31">
                  <c:v>68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'980063'!$F$669:$F$700</c:f>
              <c:numCache>
                <c:formatCode>0</c:formatCode>
                <c:ptCount val="32"/>
                <c:pt idx="0">
                  <c:v>84.982945661062416</c:v>
                </c:pt>
                <c:pt idx="1">
                  <c:v>84.983960336765762</c:v>
                </c:pt>
                <c:pt idx="2">
                  <c:v>84.989834652288408</c:v>
                </c:pt>
                <c:pt idx="3">
                  <c:v>85.017360053773288</c:v>
                </c:pt>
                <c:pt idx="4">
                  <c:v>85.131182302538491</c:v>
                </c:pt>
                <c:pt idx="5">
                  <c:v>85.505216834512197</c:v>
                </c:pt>
                <c:pt idx="6">
                  <c:v>86.741125599644363</c:v>
                </c:pt>
                <c:pt idx="7">
                  <c:v>90.310158816103126</c:v>
                </c:pt>
                <c:pt idx="8">
                  <c:v>99.02704400266758</c:v>
                </c:pt>
                <c:pt idx="9">
                  <c:v>116.98744355139661</c:v>
                </c:pt>
                <c:pt idx="10">
                  <c:v>146.89957475578595</c:v>
                </c:pt>
                <c:pt idx="11">
                  <c:v>192.96168842457544</c:v>
                </c:pt>
                <c:pt idx="12">
                  <c:v>248.72429814027666</c:v>
                </c:pt>
                <c:pt idx="13">
                  <c:v>299.5847010962388</c:v>
                </c:pt>
                <c:pt idx="14">
                  <c:v>335.67866914167843</c:v>
                </c:pt>
                <c:pt idx="15">
                  <c:v>340.30494006270357</c:v>
                </c:pt>
                <c:pt idx="16">
                  <c:v>311.24393153053131</c:v>
                </c:pt>
                <c:pt idx="17">
                  <c:v>259.9445263752292</c:v>
                </c:pt>
                <c:pt idx="18">
                  <c:v>207.28150118537636</c:v>
                </c:pt>
                <c:pt idx="19">
                  <c:v>158.44621405899261</c:v>
                </c:pt>
                <c:pt idx="20">
                  <c:v>123.17162377397882</c:v>
                </c:pt>
                <c:pt idx="21">
                  <c:v>102.42741850420316</c:v>
                </c:pt>
                <c:pt idx="22">
                  <c:v>91.654113126153518</c:v>
                </c:pt>
                <c:pt idx="23">
                  <c:v>87.253078641902633</c:v>
                </c:pt>
                <c:pt idx="24">
                  <c:v>85.725275363173139</c:v>
                </c:pt>
                <c:pt idx="25">
                  <c:v>85.20376653188832</c:v>
                </c:pt>
                <c:pt idx="26">
                  <c:v>85.034863242484249</c:v>
                </c:pt>
                <c:pt idx="27">
                  <c:v>84.992595352250277</c:v>
                </c:pt>
                <c:pt idx="28">
                  <c:v>84.984773540092135</c:v>
                </c:pt>
                <c:pt idx="29">
                  <c:v>84.983039137357878</c:v>
                </c:pt>
                <c:pt idx="30">
                  <c:v>84.982786090116178</c:v>
                </c:pt>
                <c:pt idx="31">
                  <c:v>84.98274972623237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61960192"/>
        <c:axId val="61961728"/>
      </c:scatterChart>
      <c:valAx>
        <c:axId val="61960192"/>
        <c:scaling>
          <c:orientation val="minMax"/>
        </c:scaling>
        <c:axPos val="b"/>
        <c:numFmt formatCode="General" sourceLinked="1"/>
        <c:tickLblPos val="nextTo"/>
        <c:crossAx val="61961728"/>
        <c:crosses val="autoZero"/>
        <c:crossBetween val="midCat"/>
      </c:valAx>
      <c:valAx>
        <c:axId val="61961728"/>
        <c:scaling>
          <c:orientation val="minMax"/>
        </c:scaling>
        <c:axPos val="l"/>
        <c:majorGridlines/>
        <c:numFmt formatCode="General" sourceLinked="1"/>
        <c:tickLblPos val="nextTo"/>
        <c:crossAx val="61960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'980063'!$E$719:$E$750</c:f>
              <c:numCache>
                <c:formatCode>General</c:formatCode>
                <c:ptCount val="32"/>
                <c:pt idx="0">
                  <c:v>63</c:v>
                </c:pt>
                <c:pt idx="1">
                  <c:v>74</c:v>
                </c:pt>
                <c:pt idx="2">
                  <c:v>73</c:v>
                </c:pt>
                <c:pt idx="3">
                  <c:v>69</c:v>
                </c:pt>
                <c:pt idx="4">
                  <c:v>80</c:v>
                </c:pt>
                <c:pt idx="5">
                  <c:v>67</c:v>
                </c:pt>
                <c:pt idx="6">
                  <c:v>75</c:v>
                </c:pt>
                <c:pt idx="7">
                  <c:v>89</c:v>
                </c:pt>
                <c:pt idx="8">
                  <c:v>88</c:v>
                </c:pt>
                <c:pt idx="9">
                  <c:v>125</c:v>
                </c:pt>
                <c:pt idx="10">
                  <c:v>152</c:v>
                </c:pt>
                <c:pt idx="11">
                  <c:v>203</c:v>
                </c:pt>
                <c:pt idx="12">
                  <c:v>227</c:v>
                </c:pt>
                <c:pt idx="13">
                  <c:v>277</c:v>
                </c:pt>
                <c:pt idx="14">
                  <c:v>332</c:v>
                </c:pt>
                <c:pt idx="15">
                  <c:v>328</c:v>
                </c:pt>
                <c:pt idx="16">
                  <c:v>332</c:v>
                </c:pt>
                <c:pt idx="17">
                  <c:v>257</c:v>
                </c:pt>
                <c:pt idx="18">
                  <c:v>208</c:v>
                </c:pt>
                <c:pt idx="19">
                  <c:v>170</c:v>
                </c:pt>
                <c:pt idx="20">
                  <c:v>130</c:v>
                </c:pt>
                <c:pt idx="21">
                  <c:v>135</c:v>
                </c:pt>
                <c:pt idx="22">
                  <c:v>93</c:v>
                </c:pt>
                <c:pt idx="23">
                  <c:v>111</c:v>
                </c:pt>
                <c:pt idx="24">
                  <c:v>112</c:v>
                </c:pt>
                <c:pt idx="25">
                  <c:v>84</c:v>
                </c:pt>
                <c:pt idx="26">
                  <c:v>85</c:v>
                </c:pt>
                <c:pt idx="27">
                  <c:v>107</c:v>
                </c:pt>
                <c:pt idx="28">
                  <c:v>104</c:v>
                </c:pt>
                <c:pt idx="29">
                  <c:v>104</c:v>
                </c:pt>
                <c:pt idx="30">
                  <c:v>84</c:v>
                </c:pt>
                <c:pt idx="31">
                  <c:v>82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'980063'!$F$719:$F$750</c:f>
              <c:numCache>
                <c:formatCode>0</c:formatCode>
                <c:ptCount val="32"/>
                <c:pt idx="0">
                  <c:v>82.24350544089107</c:v>
                </c:pt>
                <c:pt idx="1">
                  <c:v>82.247716858640615</c:v>
                </c:pt>
                <c:pt idx="2">
                  <c:v>82.266889738827558</c:v>
                </c:pt>
                <c:pt idx="3">
                  <c:v>82.339017580917016</c:v>
                </c:pt>
                <c:pt idx="4">
                  <c:v>82.583495373809583</c:v>
                </c:pt>
                <c:pt idx="5">
                  <c:v>83.258870789616111</c:v>
                </c:pt>
                <c:pt idx="6">
                  <c:v>85.161746873507823</c:v>
                </c:pt>
                <c:pt idx="7">
                  <c:v>89.913064403720455</c:v>
                </c:pt>
                <c:pt idx="8">
                  <c:v>100.14476893065338</c:v>
                </c:pt>
                <c:pt idx="9">
                  <c:v>119.14100076381405</c:v>
                </c:pt>
                <c:pt idx="10">
                  <c:v>148.32988406586912</c:v>
                </c:pt>
                <c:pt idx="11">
                  <c:v>190.69713526196981</c:v>
                </c:pt>
                <c:pt idx="12">
                  <c:v>240.21450421857543</c:v>
                </c:pt>
                <c:pt idx="13">
                  <c:v>285.22682077652792</c:v>
                </c:pt>
                <c:pt idx="14">
                  <c:v>319.02901054705046</c:v>
                </c:pt>
                <c:pt idx="15">
                  <c:v>328.04528217054877</c:v>
                </c:pt>
                <c:pt idx="16">
                  <c:v>308.88871443463574</c:v>
                </c:pt>
                <c:pt idx="17">
                  <c:v>268.28380589133172</c:v>
                </c:pt>
                <c:pt idx="18">
                  <c:v>222.13001616823937</c:v>
                </c:pt>
                <c:pt idx="19">
                  <c:v>174.80675358867893</c:v>
                </c:pt>
                <c:pt idx="20">
                  <c:v>136.41621727466548</c:v>
                </c:pt>
                <c:pt idx="21">
                  <c:v>110.63671437973254</c:v>
                </c:pt>
                <c:pt idx="22">
                  <c:v>95.046264442012799</c:v>
                </c:pt>
                <c:pt idx="23">
                  <c:v>87.466796825748517</c:v>
                </c:pt>
                <c:pt idx="24">
                  <c:v>84.299713481037728</c:v>
                </c:pt>
                <c:pt idx="25">
                  <c:v>82.989797975259194</c:v>
                </c:pt>
                <c:pt idx="26">
                  <c:v>82.465416953770031</c:v>
                </c:pt>
                <c:pt idx="27">
                  <c:v>82.297564154858065</c:v>
                </c:pt>
                <c:pt idx="28">
                  <c:v>82.257027733830512</c:v>
                </c:pt>
                <c:pt idx="29">
                  <c:v>82.24527234782849</c:v>
                </c:pt>
                <c:pt idx="30">
                  <c:v>82.242935884437046</c:v>
                </c:pt>
                <c:pt idx="31">
                  <c:v>82.242477202821149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0371712"/>
        <c:axId val="210400000"/>
      </c:scatterChart>
      <c:valAx>
        <c:axId val="210371712"/>
        <c:scaling>
          <c:orientation val="minMax"/>
        </c:scaling>
        <c:axPos val="b"/>
        <c:numFmt formatCode="General" sourceLinked="1"/>
        <c:tickLblPos val="nextTo"/>
        <c:crossAx val="210400000"/>
        <c:crosses val="autoZero"/>
        <c:crossBetween val="midCat"/>
      </c:valAx>
      <c:valAx>
        <c:axId val="210400000"/>
        <c:scaling>
          <c:orientation val="minMax"/>
        </c:scaling>
        <c:axPos val="l"/>
        <c:majorGridlines/>
        <c:numFmt formatCode="General" sourceLinked="1"/>
        <c:tickLblPos val="nextTo"/>
        <c:crossAx val="210371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'980063'!$E$69:$E$100</c:f>
              <c:numCache>
                <c:formatCode>General</c:formatCode>
                <c:ptCount val="32"/>
                <c:pt idx="0">
                  <c:v>62</c:v>
                </c:pt>
                <c:pt idx="1">
                  <c:v>73</c:v>
                </c:pt>
                <c:pt idx="2">
                  <c:v>68</c:v>
                </c:pt>
                <c:pt idx="3">
                  <c:v>64</c:v>
                </c:pt>
                <c:pt idx="4">
                  <c:v>67</c:v>
                </c:pt>
                <c:pt idx="5">
                  <c:v>95</c:v>
                </c:pt>
                <c:pt idx="6">
                  <c:v>88</c:v>
                </c:pt>
                <c:pt idx="7">
                  <c:v>88</c:v>
                </c:pt>
                <c:pt idx="8">
                  <c:v>96</c:v>
                </c:pt>
                <c:pt idx="9">
                  <c:v>136</c:v>
                </c:pt>
                <c:pt idx="10">
                  <c:v>144</c:v>
                </c:pt>
                <c:pt idx="11">
                  <c:v>202</c:v>
                </c:pt>
                <c:pt idx="12">
                  <c:v>274</c:v>
                </c:pt>
                <c:pt idx="13">
                  <c:v>285</c:v>
                </c:pt>
                <c:pt idx="14">
                  <c:v>371</c:v>
                </c:pt>
                <c:pt idx="15">
                  <c:v>395</c:v>
                </c:pt>
                <c:pt idx="16">
                  <c:v>405</c:v>
                </c:pt>
                <c:pt idx="17">
                  <c:v>335</c:v>
                </c:pt>
                <c:pt idx="18">
                  <c:v>269</c:v>
                </c:pt>
                <c:pt idx="19">
                  <c:v>185</c:v>
                </c:pt>
                <c:pt idx="20">
                  <c:v>166</c:v>
                </c:pt>
                <c:pt idx="21">
                  <c:v>121</c:v>
                </c:pt>
                <c:pt idx="22">
                  <c:v>136</c:v>
                </c:pt>
                <c:pt idx="23">
                  <c:v>116</c:v>
                </c:pt>
                <c:pt idx="24">
                  <c:v>99</c:v>
                </c:pt>
                <c:pt idx="25">
                  <c:v>104</c:v>
                </c:pt>
                <c:pt idx="26">
                  <c:v>70</c:v>
                </c:pt>
                <c:pt idx="27">
                  <c:v>90</c:v>
                </c:pt>
                <c:pt idx="28">
                  <c:v>89</c:v>
                </c:pt>
                <c:pt idx="29">
                  <c:v>82</c:v>
                </c:pt>
                <c:pt idx="30">
                  <c:v>116</c:v>
                </c:pt>
                <c:pt idx="31">
                  <c:v>91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'980063'!$F$69:$F$100</c:f>
              <c:numCache>
                <c:formatCode>0</c:formatCode>
                <c:ptCount val="32"/>
                <c:pt idx="0">
                  <c:v>81.918089258213627</c:v>
                </c:pt>
                <c:pt idx="1">
                  <c:v>81.922349458254004</c:v>
                </c:pt>
                <c:pt idx="2">
                  <c:v>81.941663077875901</c:v>
                </c:pt>
                <c:pt idx="3">
                  <c:v>82.014241282286335</c:v>
                </c:pt>
                <c:pt idx="4">
                  <c:v>82.260752405780053</c:v>
                </c:pt>
                <c:pt idx="5">
                  <c:v>82.945166159685755</c:v>
                </c:pt>
                <c:pt idx="6">
                  <c:v>84.889730805429309</c:v>
                </c:pt>
                <c:pt idx="7">
                  <c:v>89.805340044710533</c:v>
                </c:pt>
                <c:pt idx="8">
                  <c:v>100.56673482763739</c:v>
                </c:pt>
                <c:pt idx="9">
                  <c:v>120.96910339820253</c:v>
                </c:pt>
                <c:pt idx="10">
                  <c:v>153.12838131286045</c:v>
                </c:pt>
                <c:pt idx="11">
                  <c:v>201.34509691903224</c:v>
                </c:pt>
                <c:pt idx="12">
                  <c:v>260.18503722393126</c:v>
                </c:pt>
                <c:pt idx="13">
                  <c:v>316.99675444515617</c:v>
                </c:pt>
                <c:pt idx="14">
                  <c:v>364.64278412965422</c:v>
                </c:pt>
                <c:pt idx="15">
                  <c:v>385.50853150005696</c:v>
                </c:pt>
                <c:pt idx="16">
                  <c:v>372.36932929909511</c:v>
                </c:pt>
                <c:pt idx="17">
                  <c:v>329.96354304885307</c:v>
                </c:pt>
                <c:pt idx="18">
                  <c:v>275.87659413739686</c:v>
                </c:pt>
                <c:pt idx="19">
                  <c:v>216.10991412740702</c:v>
                </c:pt>
                <c:pt idx="20">
                  <c:v>164.3434378153504</c:v>
                </c:pt>
                <c:pt idx="21">
                  <c:v>127.37459944342591</c:v>
                </c:pt>
                <c:pt idx="22">
                  <c:v>103.60166289949514</c:v>
                </c:pt>
                <c:pt idx="23">
                  <c:v>91.292928470827107</c:v>
                </c:pt>
                <c:pt idx="24">
                  <c:v>85.822444757498943</c:v>
                </c:pt>
                <c:pt idx="25">
                  <c:v>83.41999060437098</c:v>
                </c:pt>
                <c:pt idx="26">
                  <c:v>82.395798760326443</c:v>
                </c:pt>
                <c:pt idx="27">
                  <c:v>82.044280653261183</c:v>
                </c:pt>
                <c:pt idx="28">
                  <c:v>81.953045199229166</c:v>
                </c:pt>
                <c:pt idx="29">
                  <c:v>81.924653870002459</c:v>
                </c:pt>
                <c:pt idx="30">
                  <c:v>81.918550472478699</c:v>
                </c:pt>
                <c:pt idx="31">
                  <c:v>81.917256387828189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8325248"/>
        <c:axId val="199991296"/>
      </c:scatterChart>
      <c:valAx>
        <c:axId val="58325248"/>
        <c:scaling>
          <c:orientation val="minMax"/>
        </c:scaling>
        <c:axPos val="b"/>
        <c:numFmt formatCode="General" sourceLinked="1"/>
        <c:tickLblPos val="nextTo"/>
        <c:crossAx val="199991296"/>
        <c:crosses val="autoZero"/>
        <c:crossBetween val="midCat"/>
      </c:valAx>
      <c:valAx>
        <c:axId val="199991296"/>
        <c:scaling>
          <c:orientation val="minMax"/>
        </c:scaling>
        <c:axPos val="l"/>
        <c:majorGridlines/>
        <c:numFmt formatCode="General" sourceLinked="1"/>
        <c:tickLblPos val="nextTo"/>
        <c:crossAx val="58325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'980063'!$E$119:$E$150</c:f>
              <c:numCache>
                <c:formatCode>General</c:formatCode>
                <c:ptCount val="32"/>
                <c:pt idx="0">
                  <c:v>65</c:v>
                </c:pt>
                <c:pt idx="1">
                  <c:v>59</c:v>
                </c:pt>
                <c:pt idx="2">
                  <c:v>61</c:v>
                </c:pt>
                <c:pt idx="3">
                  <c:v>93</c:v>
                </c:pt>
                <c:pt idx="4">
                  <c:v>83</c:v>
                </c:pt>
                <c:pt idx="5">
                  <c:v>84</c:v>
                </c:pt>
                <c:pt idx="6">
                  <c:v>87</c:v>
                </c:pt>
                <c:pt idx="7">
                  <c:v>99</c:v>
                </c:pt>
                <c:pt idx="8">
                  <c:v>115</c:v>
                </c:pt>
                <c:pt idx="9">
                  <c:v>134</c:v>
                </c:pt>
                <c:pt idx="10">
                  <c:v>169</c:v>
                </c:pt>
                <c:pt idx="11">
                  <c:v>186</c:v>
                </c:pt>
                <c:pt idx="12">
                  <c:v>252</c:v>
                </c:pt>
                <c:pt idx="13">
                  <c:v>312</c:v>
                </c:pt>
                <c:pt idx="14">
                  <c:v>408</c:v>
                </c:pt>
                <c:pt idx="15">
                  <c:v>400</c:v>
                </c:pt>
                <c:pt idx="16">
                  <c:v>409</c:v>
                </c:pt>
                <c:pt idx="17">
                  <c:v>329</c:v>
                </c:pt>
                <c:pt idx="18">
                  <c:v>261</c:v>
                </c:pt>
                <c:pt idx="19">
                  <c:v>206</c:v>
                </c:pt>
                <c:pt idx="20">
                  <c:v>136</c:v>
                </c:pt>
                <c:pt idx="21">
                  <c:v>126</c:v>
                </c:pt>
                <c:pt idx="22">
                  <c:v>122</c:v>
                </c:pt>
                <c:pt idx="23">
                  <c:v>98</c:v>
                </c:pt>
                <c:pt idx="24">
                  <c:v>96</c:v>
                </c:pt>
                <c:pt idx="25">
                  <c:v>98</c:v>
                </c:pt>
                <c:pt idx="26">
                  <c:v>96</c:v>
                </c:pt>
                <c:pt idx="27">
                  <c:v>89</c:v>
                </c:pt>
                <c:pt idx="28">
                  <c:v>86</c:v>
                </c:pt>
                <c:pt idx="29">
                  <c:v>94</c:v>
                </c:pt>
                <c:pt idx="30">
                  <c:v>116</c:v>
                </c:pt>
                <c:pt idx="31">
                  <c:v>120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'980063'!$F$119:$F$150</c:f>
              <c:numCache>
                <c:formatCode>0</c:formatCode>
                <c:ptCount val="32"/>
                <c:pt idx="0">
                  <c:v>86.775460321863903</c:v>
                </c:pt>
                <c:pt idx="1">
                  <c:v>86.776928144694097</c:v>
                </c:pt>
                <c:pt idx="2">
                  <c:v>86.784831411785547</c:v>
                </c:pt>
                <c:pt idx="3">
                  <c:v>86.819609911759315</c:v>
                </c:pt>
                <c:pt idx="4">
                  <c:v>86.95598350178004</c:v>
                </c:pt>
                <c:pt idx="5">
                  <c:v>87.385519824360301</c:v>
                </c:pt>
                <c:pt idx="6">
                  <c:v>88.756930674707974</c:v>
                </c:pt>
                <c:pt idx="7">
                  <c:v>92.617238023873838</c:v>
                </c:pt>
                <c:pt idx="8">
                  <c:v>101.90474014480002</c:v>
                </c:pt>
                <c:pt idx="9">
                  <c:v>120.97279740508425</c:v>
                </c:pt>
                <c:pt idx="10">
                  <c:v>153.00186317307958</c:v>
                </c:pt>
                <c:pt idx="11">
                  <c:v>203.46481905399628</c:v>
                </c:pt>
                <c:pt idx="12">
                  <c:v>267.21180516207221</c:v>
                </c:pt>
                <c:pt idx="13">
                  <c:v>329.7374333151605</c:v>
                </c:pt>
                <c:pt idx="14">
                  <c:v>381.57267129053832</c:v>
                </c:pt>
                <c:pt idx="15">
                  <c:v>401.71609430995824</c:v>
                </c:pt>
                <c:pt idx="16">
                  <c:v>382.35987183839831</c:v>
                </c:pt>
                <c:pt idx="17">
                  <c:v>331.03111932408632</c:v>
                </c:pt>
                <c:pt idx="18">
                  <c:v>269.8064613780403</c:v>
                </c:pt>
                <c:pt idx="19">
                  <c:v>206.2296947538301</c:v>
                </c:pt>
                <c:pt idx="20">
                  <c:v>154.97664676026554</c:v>
                </c:pt>
                <c:pt idx="21">
                  <c:v>121.28427824855</c:v>
                </c:pt>
                <c:pt idx="22">
                  <c:v>101.60516787971927</c:v>
                </c:pt>
                <c:pt idx="23">
                  <c:v>92.484886638665827</c:v>
                </c:pt>
                <c:pt idx="24">
                  <c:v>88.885604268570333</c:v>
                </c:pt>
                <c:pt idx="25">
                  <c:v>87.489126028900444</c:v>
                </c:pt>
                <c:pt idx="26">
                  <c:v>86.970336379346605</c:v>
                </c:pt>
                <c:pt idx="27">
                  <c:v>86.818682796709496</c:v>
                </c:pt>
                <c:pt idx="28">
                  <c:v>86.785597335314165</c:v>
                </c:pt>
                <c:pt idx="29">
                  <c:v>86.776966388630484</c:v>
                </c:pt>
                <c:pt idx="30">
                  <c:v>86.775452010487371</c:v>
                </c:pt>
                <c:pt idx="31">
                  <c:v>86.775190569589952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001024"/>
        <c:axId val="199930624"/>
      </c:scatterChart>
      <c:valAx>
        <c:axId val="200001024"/>
        <c:scaling>
          <c:orientation val="minMax"/>
        </c:scaling>
        <c:axPos val="b"/>
        <c:numFmt formatCode="General" sourceLinked="1"/>
        <c:tickLblPos val="nextTo"/>
        <c:crossAx val="199930624"/>
        <c:crosses val="autoZero"/>
        <c:crossBetween val="midCat"/>
      </c:valAx>
      <c:valAx>
        <c:axId val="199930624"/>
        <c:scaling>
          <c:orientation val="minMax"/>
        </c:scaling>
        <c:axPos val="l"/>
        <c:majorGridlines/>
        <c:numFmt formatCode="General" sourceLinked="1"/>
        <c:tickLblPos val="nextTo"/>
        <c:crossAx val="200001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'980063'!$E$169:$E$200</c:f>
              <c:numCache>
                <c:formatCode>General</c:formatCode>
                <c:ptCount val="32"/>
                <c:pt idx="0">
                  <c:v>59</c:v>
                </c:pt>
                <c:pt idx="1">
                  <c:v>62</c:v>
                </c:pt>
                <c:pt idx="2">
                  <c:v>66</c:v>
                </c:pt>
                <c:pt idx="3">
                  <c:v>77</c:v>
                </c:pt>
                <c:pt idx="4">
                  <c:v>80</c:v>
                </c:pt>
                <c:pt idx="5">
                  <c:v>105</c:v>
                </c:pt>
                <c:pt idx="6">
                  <c:v>82</c:v>
                </c:pt>
                <c:pt idx="7">
                  <c:v>95</c:v>
                </c:pt>
                <c:pt idx="8">
                  <c:v>109</c:v>
                </c:pt>
                <c:pt idx="9">
                  <c:v>155</c:v>
                </c:pt>
                <c:pt idx="10">
                  <c:v>161</c:v>
                </c:pt>
                <c:pt idx="11">
                  <c:v>204</c:v>
                </c:pt>
                <c:pt idx="12">
                  <c:v>233</c:v>
                </c:pt>
                <c:pt idx="13">
                  <c:v>308</c:v>
                </c:pt>
                <c:pt idx="14">
                  <c:v>391</c:v>
                </c:pt>
                <c:pt idx="15">
                  <c:v>409</c:v>
                </c:pt>
                <c:pt idx="16">
                  <c:v>355</c:v>
                </c:pt>
                <c:pt idx="17">
                  <c:v>327</c:v>
                </c:pt>
                <c:pt idx="18">
                  <c:v>245</c:v>
                </c:pt>
                <c:pt idx="19">
                  <c:v>198</c:v>
                </c:pt>
                <c:pt idx="20">
                  <c:v>175</c:v>
                </c:pt>
                <c:pt idx="21">
                  <c:v>122</c:v>
                </c:pt>
                <c:pt idx="22">
                  <c:v>116</c:v>
                </c:pt>
                <c:pt idx="23">
                  <c:v>105</c:v>
                </c:pt>
                <c:pt idx="24">
                  <c:v>106</c:v>
                </c:pt>
                <c:pt idx="25">
                  <c:v>111</c:v>
                </c:pt>
                <c:pt idx="26">
                  <c:v>96</c:v>
                </c:pt>
                <c:pt idx="27">
                  <c:v>88</c:v>
                </c:pt>
                <c:pt idx="28">
                  <c:v>95</c:v>
                </c:pt>
                <c:pt idx="29">
                  <c:v>95</c:v>
                </c:pt>
                <c:pt idx="30">
                  <c:v>106</c:v>
                </c:pt>
                <c:pt idx="31">
                  <c:v>110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'980063'!$F$169:$F$200</c:f>
              <c:numCache>
                <c:formatCode>0</c:formatCode>
                <c:ptCount val="32"/>
                <c:pt idx="0">
                  <c:v>86.091928881761945</c:v>
                </c:pt>
                <c:pt idx="1">
                  <c:v>86.098192869913774</c:v>
                </c:pt>
                <c:pt idx="2">
                  <c:v>86.125174158290378</c:v>
                </c:pt>
                <c:pt idx="3">
                  <c:v>86.221785975623874</c:v>
                </c:pt>
                <c:pt idx="4">
                  <c:v>86.535383598287851</c:v>
                </c:pt>
                <c:pt idx="5">
                  <c:v>87.370823242952866</c:v>
                </c:pt>
                <c:pt idx="6">
                  <c:v>89.651720170853892</c:v>
                </c:pt>
                <c:pt idx="7">
                  <c:v>95.197690687859875</c:v>
                </c:pt>
                <c:pt idx="8">
                  <c:v>106.90129366998647</c:v>
                </c:pt>
                <c:pt idx="9">
                  <c:v>128.34370221979054</c:v>
                </c:pt>
                <c:pt idx="10">
                  <c:v>161.10032555142038</c:v>
                </c:pt>
                <c:pt idx="11">
                  <c:v>208.75684467789941</c:v>
                </c:pt>
                <c:pt idx="12">
                  <c:v>265.18206886330955</c:v>
                </c:pt>
                <c:pt idx="13">
                  <c:v>317.95932998818199</c:v>
                </c:pt>
                <c:pt idx="14">
                  <c:v>360.3217455536435</c:v>
                </c:pt>
                <c:pt idx="15">
                  <c:v>376.47447194358836</c:v>
                </c:pt>
                <c:pt idx="16">
                  <c:v>360.85789042687054</c:v>
                </c:pt>
                <c:pt idx="17">
                  <c:v>318.86294277610989</c:v>
                </c:pt>
                <c:pt idx="18">
                  <c:v>267.2251582953507</c:v>
                </c:pt>
                <c:pt idx="19">
                  <c:v>211.10076554274056</c:v>
                </c:pt>
                <c:pt idx="20">
                  <c:v>162.90304979674997</c:v>
                </c:pt>
                <c:pt idx="21">
                  <c:v>128.58740860549349</c:v>
                </c:pt>
                <c:pt idx="22">
                  <c:v>106.49199519828409</c:v>
                </c:pt>
                <c:pt idx="23">
                  <c:v>94.992746304797222</c:v>
                </c:pt>
                <c:pt idx="24">
                  <c:v>89.839722907820999</c:v>
                </c:pt>
                <c:pt idx="25">
                  <c:v>87.552480402392732</c:v>
                </c:pt>
                <c:pt idx="26">
                  <c:v>86.564078254306423</c:v>
                </c:pt>
                <c:pt idx="27">
                  <c:v>86.218849526538136</c:v>
                </c:pt>
                <c:pt idx="28">
                  <c:v>86.127397228755029</c:v>
                </c:pt>
                <c:pt idx="29">
                  <c:v>86.09830203363758</c:v>
                </c:pt>
                <c:pt idx="30">
                  <c:v>86.091878539713434</c:v>
                </c:pt>
                <c:pt idx="31">
                  <c:v>86.090477849132341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5854592"/>
        <c:axId val="57733120"/>
      </c:scatterChart>
      <c:valAx>
        <c:axId val="165854592"/>
        <c:scaling>
          <c:orientation val="minMax"/>
        </c:scaling>
        <c:axPos val="b"/>
        <c:numFmt formatCode="General" sourceLinked="1"/>
        <c:tickLblPos val="nextTo"/>
        <c:crossAx val="57733120"/>
        <c:crosses val="autoZero"/>
        <c:crossBetween val="midCat"/>
      </c:valAx>
      <c:valAx>
        <c:axId val="57733120"/>
        <c:scaling>
          <c:orientation val="minMax"/>
        </c:scaling>
        <c:axPos val="l"/>
        <c:majorGridlines/>
        <c:numFmt formatCode="General" sourceLinked="1"/>
        <c:tickLblPos val="nextTo"/>
        <c:crossAx val="165854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'980063'!$E$219:$E$250</c:f>
              <c:numCache>
                <c:formatCode>General</c:formatCode>
                <c:ptCount val="32"/>
                <c:pt idx="0">
                  <c:v>61</c:v>
                </c:pt>
                <c:pt idx="1">
                  <c:v>71</c:v>
                </c:pt>
                <c:pt idx="2">
                  <c:v>54</c:v>
                </c:pt>
                <c:pt idx="3">
                  <c:v>87</c:v>
                </c:pt>
                <c:pt idx="4">
                  <c:v>84</c:v>
                </c:pt>
                <c:pt idx="5">
                  <c:v>73</c:v>
                </c:pt>
                <c:pt idx="6">
                  <c:v>97</c:v>
                </c:pt>
                <c:pt idx="7">
                  <c:v>106</c:v>
                </c:pt>
                <c:pt idx="8">
                  <c:v>119</c:v>
                </c:pt>
                <c:pt idx="9">
                  <c:v>137</c:v>
                </c:pt>
                <c:pt idx="10">
                  <c:v>164</c:v>
                </c:pt>
                <c:pt idx="11">
                  <c:v>190</c:v>
                </c:pt>
                <c:pt idx="12">
                  <c:v>242</c:v>
                </c:pt>
                <c:pt idx="13">
                  <c:v>315</c:v>
                </c:pt>
                <c:pt idx="14">
                  <c:v>377</c:v>
                </c:pt>
                <c:pt idx="15">
                  <c:v>382</c:v>
                </c:pt>
                <c:pt idx="16">
                  <c:v>381</c:v>
                </c:pt>
                <c:pt idx="17">
                  <c:v>341</c:v>
                </c:pt>
                <c:pt idx="18">
                  <c:v>247</c:v>
                </c:pt>
                <c:pt idx="19">
                  <c:v>200</c:v>
                </c:pt>
                <c:pt idx="20">
                  <c:v>139</c:v>
                </c:pt>
                <c:pt idx="21">
                  <c:v>120</c:v>
                </c:pt>
                <c:pt idx="22">
                  <c:v>114</c:v>
                </c:pt>
                <c:pt idx="23">
                  <c:v>113</c:v>
                </c:pt>
                <c:pt idx="24">
                  <c:v>107</c:v>
                </c:pt>
                <c:pt idx="25">
                  <c:v>79</c:v>
                </c:pt>
                <c:pt idx="26">
                  <c:v>83</c:v>
                </c:pt>
                <c:pt idx="27">
                  <c:v>99</c:v>
                </c:pt>
                <c:pt idx="28">
                  <c:v>102</c:v>
                </c:pt>
                <c:pt idx="29">
                  <c:v>98</c:v>
                </c:pt>
                <c:pt idx="30">
                  <c:v>98</c:v>
                </c:pt>
                <c:pt idx="31">
                  <c:v>102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'980063'!$F$219:$F$250</c:f>
              <c:numCache>
                <c:formatCode>0</c:formatCode>
                <c:ptCount val="32"/>
                <c:pt idx="0">
                  <c:v>84.971841494868443</c:v>
                </c:pt>
                <c:pt idx="1">
                  <c:v>84.975352653737161</c:v>
                </c:pt>
                <c:pt idx="2">
                  <c:v>84.991910816605568</c:v>
                </c:pt>
                <c:pt idx="3">
                  <c:v>85.056364523967829</c:v>
                </c:pt>
                <c:pt idx="4">
                  <c:v>85.282156611404346</c:v>
                </c:pt>
                <c:pt idx="5">
                  <c:v>85.925559589845207</c:v>
                </c:pt>
                <c:pt idx="6">
                  <c:v>87.795497061355931</c:v>
                </c:pt>
                <c:pt idx="7">
                  <c:v>92.614189461033888</c:v>
                </c:pt>
                <c:pt idx="8">
                  <c:v>103.32086139075084</c:v>
                </c:pt>
                <c:pt idx="9">
                  <c:v>123.82265477643624</c:v>
                </c:pt>
                <c:pt idx="10">
                  <c:v>156.29332185635198</c:v>
                </c:pt>
                <c:pt idx="11">
                  <c:v>204.93865915273855</c:v>
                </c:pt>
                <c:pt idx="12">
                  <c:v>263.83552405866209</c:v>
                </c:pt>
                <c:pt idx="13">
                  <c:v>319.69273215691754</c:v>
                </c:pt>
                <c:pt idx="14">
                  <c:v>364.68092538890465</c:v>
                </c:pt>
                <c:pt idx="15">
                  <c:v>381.3021891707599</c:v>
                </c:pt>
                <c:pt idx="16">
                  <c:v>363.50328041095776</c:v>
                </c:pt>
                <c:pt idx="17">
                  <c:v>317.7288903548752</c:v>
                </c:pt>
                <c:pt idx="18">
                  <c:v>262.71545821522102</c:v>
                </c:pt>
                <c:pt idx="19">
                  <c:v>204.41484381584493</c:v>
                </c:pt>
                <c:pt idx="20">
                  <c:v>155.90280481624708</c:v>
                </c:pt>
                <c:pt idx="21">
                  <c:v>122.64756463297918</c:v>
                </c:pt>
                <c:pt idx="22">
                  <c:v>102.17797678154417</c:v>
                </c:pt>
                <c:pt idx="23">
                  <c:v>92.071251788830253</c:v>
                </c:pt>
                <c:pt idx="24">
                  <c:v>87.793190646227814</c:v>
                </c:pt>
                <c:pt idx="25">
                  <c:v>86.004688760891938</c:v>
                </c:pt>
                <c:pt idx="26">
                  <c:v>85.281848106652603</c:v>
                </c:pt>
                <c:pt idx="27">
                  <c:v>85.048412891856913</c:v>
                </c:pt>
                <c:pt idx="28">
                  <c:v>84.991614819935407</c:v>
                </c:pt>
                <c:pt idx="29">
                  <c:v>84.975047215102293</c:v>
                </c:pt>
                <c:pt idx="30">
                  <c:v>84.971737689872811</c:v>
                </c:pt>
                <c:pt idx="31">
                  <c:v>84.97108565081804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8305920"/>
        <c:axId val="165864192"/>
      </c:scatterChart>
      <c:valAx>
        <c:axId val="58305920"/>
        <c:scaling>
          <c:orientation val="minMax"/>
        </c:scaling>
        <c:axPos val="b"/>
        <c:numFmt formatCode="General" sourceLinked="1"/>
        <c:tickLblPos val="nextTo"/>
        <c:crossAx val="165864192"/>
        <c:crosses val="autoZero"/>
        <c:crossBetween val="midCat"/>
      </c:valAx>
      <c:valAx>
        <c:axId val="165864192"/>
        <c:scaling>
          <c:orientation val="minMax"/>
        </c:scaling>
        <c:axPos val="l"/>
        <c:majorGridlines/>
        <c:numFmt formatCode="General" sourceLinked="1"/>
        <c:tickLblPos val="nextTo"/>
        <c:crossAx val="58305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'980063'!$E$269:$E$300</c:f>
              <c:numCache>
                <c:formatCode>General</c:formatCode>
                <c:ptCount val="32"/>
                <c:pt idx="0">
                  <c:v>72</c:v>
                </c:pt>
                <c:pt idx="1">
                  <c:v>59</c:v>
                </c:pt>
                <c:pt idx="2">
                  <c:v>70</c:v>
                </c:pt>
                <c:pt idx="3">
                  <c:v>84</c:v>
                </c:pt>
                <c:pt idx="4">
                  <c:v>78</c:v>
                </c:pt>
                <c:pt idx="5">
                  <c:v>90</c:v>
                </c:pt>
                <c:pt idx="6">
                  <c:v>89</c:v>
                </c:pt>
                <c:pt idx="7">
                  <c:v>84</c:v>
                </c:pt>
                <c:pt idx="8">
                  <c:v>103</c:v>
                </c:pt>
                <c:pt idx="9">
                  <c:v>155</c:v>
                </c:pt>
                <c:pt idx="10">
                  <c:v>155</c:v>
                </c:pt>
                <c:pt idx="11">
                  <c:v>204</c:v>
                </c:pt>
                <c:pt idx="12">
                  <c:v>224</c:v>
                </c:pt>
                <c:pt idx="13">
                  <c:v>321</c:v>
                </c:pt>
                <c:pt idx="14">
                  <c:v>386</c:v>
                </c:pt>
                <c:pt idx="15">
                  <c:v>399</c:v>
                </c:pt>
                <c:pt idx="16">
                  <c:v>376</c:v>
                </c:pt>
                <c:pt idx="17">
                  <c:v>297</c:v>
                </c:pt>
                <c:pt idx="18">
                  <c:v>217</c:v>
                </c:pt>
                <c:pt idx="19">
                  <c:v>189</c:v>
                </c:pt>
                <c:pt idx="20">
                  <c:v>136</c:v>
                </c:pt>
                <c:pt idx="21">
                  <c:v>116</c:v>
                </c:pt>
                <c:pt idx="22">
                  <c:v>107</c:v>
                </c:pt>
                <c:pt idx="23">
                  <c:v>123</c:v>
                </c:pt>
                <c:pt idx="24">
                  <c:v>94</c:v>
                </c:pt>
                <c:pt idx="25">
                  <c:v>79</c:v>
                </c:pt>
                <c:pt idx="26">
                  <c:v>93</c:v>
                </c:pt>
                <c:pt idx="27">
                  <c:v>108</c:v>
                </c:pt>
                <c:pt idx="28">
                  <c:v>79</c:v>
                </c:pt>
                <c:pt idx="29">
                  <c:v>75</c:v>
                </c:pt>
                <c:pt idx="30">
                  <c:v>95</c:v>
                </c:pt>
                <c:pt idx="31">
                  <c:v>83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'980063'!$F$269:$F$300</c:f>
              <c:numCache>
                <c:formatCode>0</c:formatCode>
                <c:ptCount val="32"/>
                <c:pt idx="0">
                  <c:v>83.378012986594882</c:v>
                </c:pt>
                <c:pt idx="1">
                  <c:v>83.380134298064675</c:v>
                </c:pt>
                <c:pt idx="2">
                  <c:v>83.391087871245674</c:v>
                </c:pt>
                <c:pt idx="3">
                  <c:v>83.437380368267668</c:v>
                </c:pt>
                <c:pt idx="4">
                  <c:v>83.611961635771905</c:v>
                </c:pt>
                <c:pt idx="5">
                  <c:v>84.142110443486757</c:v>
                </c:pt>
                <c:pt idx="6">
                  <c:v>85.774042079275986</c:v>
                </c:pt>
                <c:pt idx="7">
                  <c:v>90.20092398096844</c:v>
                </c:pt>
                <c:pt idx="8">
                  <c:v>100.46960483148682</c:v>
                </c:pt>
                <c:pt idx="9">
                  <c:v>120.8094573456322</c:v>
                </c:pt>
                <c:pt idx="10">
                  <c:v>153.80305340605636</c:v>
                </c:pt>
                <c:pt idx="11">
                  <c:v>203.93994282013099</c:v>
                </c:pt>
                <c:pt idx="12">
                  <c:v>264.8050941428599</c:v>
                </c:pt>
                <c:pt idx="13">
                  <c:v>321.7715563204946</c:v>
                </c:pt>
                <c:pt idx="14">
                  <c:v>365.58378520747544</c:v>
                </c:pt>
                <c:pt idx="15">
                  <c:v>377.87977498408543</c:v>
                </c:pt>
                <c:pt idx="16">
                  <c:v>353.76364202345525</c:v>
                </c:pt>
                <c:pt idx="17">
                  <c:v>302.30035852157931</c:v>
                </c:pt>
                <c:pt idx="18">
                  <c:v>244.57304792157703</c:v>
                </c:pt>
                <c:pt idx="19">
                  <c:v>186.7690025091357</c:v>
                </c:pt>
                <c:pt idx="20">
                  <c:v>141.45490979060045</c:v>
                </c:pt>
                <c:pt idx="21">
                  <c:v>112.33410107488298</c:v>
                </c:pt>
                <c:pt idx="22">
                  <c:v>95.649644943588072</c:v>
                </c:pt>
                <c:pt idx="23">
                  <c:v>88.045682885515959</c:v>
                </c:pt>
                <c:pt idx="24">
                  <c:v>85.086046392429751</c:v>
                </c:pt>
                <c:pt idx="25">
                  <c:v>83.950643543785546</c:v>
                </c:pt>
                <c:pt idx="26">
                  <c:v>83.532980428429553</c:v>
                </c:pt>
                <c:pt idx="27">
                  <c:v>83.41196907324354</c:v>
                </c:pt>
                <c:pt idx="28">
                  <c:v>83.385759673422186</c:v>
                </c:pt>
                <c:pt idx="29">
                  <c:v>83.378958850708429</c:v>
                </c:pt>
                <c:pt idx="30">
                  <c:v>83.377770617524149</c:v>
                </c:pt>
                <c:pt idx="31">
                  <c:v>83.377566004331769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9962880"/>
        <c:axId val="59964416"/>
      </c:scatterChart>
      <c:valAx>
        <c:axId val="59962880"/>
        <c:scaling>
          <c:orientation val="minMax"/>
        </c:scaling>
        <c:axPos val="b"/>
        <c:numFmt formatCode="General" sourceLinked="1"/>
        <c:tickLblPos val="nextTo"/>
        <c:crossAx val="59964416"/>
        <c:crosses val="autoZero"/>
        <c:crossBetween val="midCat"/>
      </c:valAx>
      <c:valAx>
        <c:axId val="59964416"/>
        <c:scaling>
          <c:orientation val="minMax"/>
        </c:scaling>
        <c:axPos val="l"/>
        <c:majorGridlines/>
        <c:numFmt formatCode="General" sourceLinked="1"/>
        <c:tickLblPos val="nextTo"/>
        <c:crossAx val="59962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'980063'!$E$319:$E$350</c:f>
              <c:numCache>
                <c:formatCode>General</c:formatCode>
                <c:ptCount val="32"/>
                <c:pt idx="0">
                  <c:v>53</c:v>
                </c:pt>
                <c:pt idx="1">
                  <c:v>74</c:v>
                </c:pt>
                <c:pt idx="2">
                  <c:v>87</c:v>
                </c:pt>
                <c:pt idx="3">
                  <c:v>68</c:v>
                </c:pt>
                <c:pt idx="4">
                  <c:v>77</c:v>
                </c:pt>
                <c:pt idx="5">
                  <c:v>85</c:v>
                </c:pt>
                <c:pt idx="6">
                  <c:v>65</c:v>
                </c:pt>
                <c:pt idx="7">
                  <c:v>93</c:v>
                </c:pt>
                <c:pt idx="8">
                  <c:v>112</c:v>
                </c:pt>
                <c:pt idx="9">
                  <c:v>132</c:v>
                </c:pt>
                <c:pt idx="10">
                  <c:v>147</c:v>
                </c:pt>
                <c:pt idx="11">
                  <c:v>176</c:v>
                </c:pt>
                <c:pt idx="12">
                  <c:v>186</c:v>
                </c:pt>
                <c:pt idx="13">
                  <c:v>225</c:v>
                </c:pt>
                <c:pt idx="14">
                  <c:v>266</c:v>
                </c:pt>
                <c:pt idx="15">
                  <c:v>319</c:v>
                </c:pt>
                <c:pt idx="16">
                  <c:v>304</c:v>
                </c:pt>
                <c:pt idx="17">
                  <c:v>239</c:v>
                </c:pt>
                <c:pt idx="18">
                  <c:v>202</c:v>
                </c:pt>
                <c:pt idx="19">
                  <c:v>151</c:v>
                </c:pt>
                <c:pt idx="20">
                  <c:v>119</c:v>
                </c:pt>
                <c:pt idx="21">
                  <c:v>117</c:v>
                </c:pt>
                <c:pt idx="22">
                  <c:v>97</c:v>
                </c:pt>
                <c:pt idx="23">
                  <c:v>99</c:v>
                </c:pt>
                <c:pt idx="24">
                  <c:v>93</c:v>
                </c:pt>
                <c:pt idx="25">
                  <c:v>115</c:v>
                </c:pt>
                <c:pt idx="26">
                  <c:v>100</c:v>
                </c:pt>
                <c:pt idx="27">
                  <c:v>106</c:v>
                </c:pt>
                <c:pt idx="28">
                  <c:v>101</c:v>
                </c:pt>
                <c:pt idx="29">
                  <c:v>104</c:v>
                </c:pt>
                <c:pt idx="30">
                  <c:v>89</c:v>
                </c:pt>
                <c:pt idx="31">
                  <c:v>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'980063'!$F$319:$F$350</c:f>
              <c:numCache>
                <c:formatCode>0</c:formatCode>
                <c:ptCount val="32"/>
                <c:pt idx="0">
                  <c:v>84.936656184486452</c:v>
                </c:pt>
                <c:pt idx="1">
                  <c:v>84.939315804123737</c:v>
                </c:pt>
                <c:pt idx="2">
                  <c:v>84.951743954267769</c:v>
                </c:pt>
                <c:pt idx="3">
                  <c:v>84.999688781070446</c:v>
                </c:pt>
                <c:pt idx="4">
                  <c:v>85.166175138038383</c:v>
                </c:pt>
                <c:pt idx="5">
                  <c:v>85.636615849315177</c:v>
                </c:pt>
                <c:pt idx="6">
                  <c:v>86.992240821983884</c:v>
                </c:pt>
                <c:pt idx="7">
                  <c:v>90.454878861242207</c:v>
                </c:pt>
                <c:pt idx="8">
                  <c:v>98.080162824408148</c:v>
                </c:pt>
                <c:pt idx="9">
                  <c:v>112.55083438032878</c:v>
                </c:pt>
                <c:pt idx="10">
                  <c:v>135.2641459875129</c:v>
                </c:pt>
                <c:pt idx="11">
                  <c:v>168.96626831033805</c:v>
                </c:pt>
                <c:pt idx="12">
                  <c:v>209.32647593318708</c:v>
                </c:pt>
                <c:pt idx="13">
                  <c:v>247.09541564805718</c:v>
                </c:pt>
                <c:pt idx="14">
                  <c:v>276.85251112508269</c:v>
                </c:pt>
                <c:pt idx="15">
                  <c:v>286.88922723866716</c:v>
                </c:pt>
                <c:pt idx="16">
                  <c:v>273.51686008301533</c:v>
                </c:pt>
                <c:pt idx="17">
                  <c:v>241.53116860265709</c:v>
                </c:pt>
                <c:pt idx="18">
                  <c:v>203.84269515402428</c:v>
                </c:pt>
                <c:pt idx="19">
                  <c:v>164.37264100870726</c:v>
                </c:pt>
                <c:pt idx="20">
                  <c:v>131.83649375671308</c:v>
                </c:pt>
                <c:pt idx="21">
                  <c:v>109.70943503127089</c:v>
                </c:pt>
                <c:pt idx="22">
                  <c:v>96.186555478166724</c:v>
                </c:pt>
                <c:pt idx="23">
                  <c:v>89.553852993099568</c:v>
                </c:pt>
                <c:pt idx="24">
                  <c:v>86.762835150087284</c:v>
                </c:pt>
                <c:pt idx="25">
                  <c:v>85.602123580634142</c:v>
                </c:pt>
                <c:pt idx="26">
                  <c:v>85.135377530902716</c:v>
                </c:pt>
                <c:pt idx="27">
                  <c:v>84.985419472810207</c:v>
                </c:pt>
                <c:pt idx="28">
                  <c:v>84.949110230148321</c:v>
                </c:pt>
                <c:pt idx="29">
                  <c:v>84.938565361428886</c:v>
                </c:pt>
                <c:pt idx="30">
                  <c:v>84.936468360777184</c:v>
                </c:pt>
                <c:pt idx="31">
                  <c:v>84.936056880138651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5731584"/>
        <c:axId val="215823488"/>
      </c:scatterChart>
      <c:valAx>
        <c:axId val="215731584"/>
        <c:scaling>
          <c:orientation val="minMax"/>
        </c:scaling>
        <c:axPos val="b"/>
        <c:numFmt formatCode="General" sourceLinked="1"/>
        <c:tickLblPos val="nextTo"/>
        <c:crossAx val="215823488"/>
        <c:crosses val="autoZero"/>
        <c:crossBetween val="midCat"/>
      </c:valAx>
      <c:valAx>
        <c:axId val="215823488"/>
        <c:scaling>
          <c:orientation val="minMax"/>
        </c:scaling>
        <c:axPos val="l"/>
        <c:majorGridlines/>
        <c:numFmt formatCode="General" sourceLinked="1"/>
        <c:tickLblPos val="nextTo"/>
        <c:crossAx val="215731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'980063'!$E$369:$E$400</c:f>
              <c:numCache>
                <c:formatCode>General</c:formatCode>
                <c:ptCount val="32"/>
                <c:pt idx="0">
                  <c:v>66</c:v>
                </c:pt>
                <c:pt idx="1">
                  <c:v>72</c:v>
                </c:pt>
                <c:pt idx="2">
                  <c:v>62</c:v>
                </c:pt>
                <c:pt idx="3">
                  <c:v>68</c:v>
                </c:pt>
                <c:pt idx="4">
                  <c:v>79</c:v>
                </c:pt>
                <c:pt idx="5">
                  <c:v>83</c:v>
                </c:pt>
                <c:pt idx="6">
                  <c:v>98</c:v>
                </c:pt>
                <c:pt idx="7">
                  <c:v>90</c:v>
                </c:pt>
                <c:pt idx="8">
                  <c:v>123</c:v>
                </c:pt>
                <c:pt idx="9">
                  <c:v>116</c:v>
                </c:pt>
                <c:pt idx="10">
                  <c:v>143</c:v>
                </c:pt>
                <c:pt idx="11">
                  <c:v>181</c:v>
                </c:pt>
                <c:pt idx="12">
                  <c:v>185</c:v>
                </c:pt>
                <c:pt idx="13">
                  <c:v>250</c:v>
                </c:pt>
                <c:pt idx="14">
                  <c:v>332</c:v>
                </c:pt>
                <c:pt idx="15">
                  <c:v>331</c:v>
                </c:pt>
                <c:pt idx="16">
                  <c:v>306</c:v>
                </c:pt>
                <c:pt idx="17">
                  <c:v>267</c:v>
                </c:pt>
                <c:pt idx="18">
                  <c:v>250</c:v>
                </c:pt>
                <c:pt idx="19">
                  <c:v>212</c:v>
                </c:pt>
                <c:pt idx="20">
                  <c:v>169</c:v>
                </c:pt>
                <c:pt idx="21">
                  <c:v>126</c:v>
                </c:pt>
                <c:pt idx="22">
                  <c:v>126</c:v>
                </c:pt>
                <c:pt idx="23">
                  <c:v>115</c:v>
                </c:pt>
                <c:pt idx="24">
                  <c:v>107</c:v>
                </c:pt>
                <c:pt idx="25">
                  <c:v>107</c:v>
                </c:pt>
                <c:pt idx="26">
                  <c:v>111</c:v>
                </c:pt>
                <c:pt idx="27">
                  <c:v>104</c:v>
                </c:pt>
                <c:pt idx="28">
                  <c:v>99</c:v>
                </c:pt>
                <c:pt idx="29">
                  <c:v>105</c:v>
                </c:pt>
                <c:pt idx="30">
                  <c:v>91</c:v>
                </c:pt>
                <c:pt idx="31">
                  <c:v>101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'980063'!$F$369:$F$400</c:f>
              <c:numCache>
                <c:formatCode>0</c:formatCode>
                <c:ptCount val="32"/>
                <c:pt idx="0">
                  <c:v>86.401109213687519</c:v>
                </c:pt>
                <c:pt idx="1">
                  <c:v>86.411833417202971</c:v>
                </c:pt>
                <c:pt idx="2">
                  <c:v>86.451332951113955</c:v>
                </c:pt>
                <c:pt idx="3">
                  <c:v>86.574087028360239</c:v>
                </c:pt>
                <c:pt idx="4">
                  <c:v>86.925300154302761</c:v>
                </c:pt>
                <c:pt idx="5">
                  <c:v>87.764987290397514</c:v>
                </c:pt>
                <c:pt idx="6">
                  <c:v>89.846463041906844</c:v>
                </c:pt>
                <c:pt idx="7">
                  <c:v>94.494514989331023</c:v>
                </c:pt>
                <c:pt idx="8">
                  <c:v>103.64151922462266</c:v>
                </c:pt>
                <c:pt idx="9">
                  <c:v>119.53739862566334</c:v>
                </c:pt>
                <c:pt idx="10">
                  <c:v>142.9971793278111</c:v>
                </c:pt>
                <c:pt idx="11">
                  <c:v>176.58798649053278</c:v>
                </c:pt>
                <c:pt idx="12">
                  <c:v>216.62496612043583</c:v>
                </c:pt>
                <c:pt idx="13">
                  <c:v>255.5004584976021</c:v>
                </c:pt>
                <c:pt idx="14">
                  <c:v>289.92947672905967</c:v>
                </c:pt>
                <c:pt idx="15">
                  <c:v>309.07892350472025</c:v>
                </c:pt>
                <c:pt idx="16">
                  <c:v>307.41314411196646</c:v>
                </c:pt>
                <c:pt idx="17">
                  <c:v>285.65900696637954</c:v>
                </c:pt>
                <c:pt idx="18">
                  <c:v>252.78244995146312</c:v>
                </c:pt>
                <c:pt idx="19">
                  <c:v>211.92094485471034</c:v>
                </c:pt>
                <c:pt idx="20">
                  <c:v>172.09043708944245</c:v>
                </c:pt>
                <c:pt idx="21">
                  <c:v>139.79997452162505</c:v>
                </c:pt>
                <c:pt idx="22">
                  <c:v>115.8807405171015</c:v>
                </c:pt>
                <c:pt idx="23">
                  <c:v>101.36783784792298</c:v>
                </c:pt>
                <c:pt idx="24">
                  <c:v>93.746116166496577</c:v>
                </c:pt>
                <c:pt idx="25">
                  <c:v>89.769968019735302</c:v>
                </c:pt>
                <c:pt idx="26">
                  <c:v>87.720055779856324</c:v>
                </c:pt>
                <c:pt idx="27">
                  <c:v>86.84339220397176</c:v>
                </c:pt>
                <c:pt idx="28">
                  <c:v>86.555491131992213</c:v>
                </c:pt>
                <c:pt idx="29">
                  <c:v>86.441639280051433</c:v>
                </c:pt>
                <c:pt idx="30">
                  <c:v>86.409473510134518</c:v>
                </c:pt>
                <c:pt idx="31">
                  <c:v>86.400488848009957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5828736"/>
        <c:axId val="215880064"/>
      </c:scatterChart>
      <c:valAx>
        <c:axId val="215828736"/>
        <c:scaling>
          <c:orientation val="minMax"/>
        </c:scaling>
        <c:axPos val="b"/>
        <c:numFmt formatCode="General" sourceLinked="1"/>
        <c:tickLblPos val="nextTo"/>
        <c:crossAx val="215880064"/>
        <c:crosses val="autoZero"/>
        <c:crossBetween val="midCat"/>
      </c:valAx>
      <c:valAx>
        <c:axId val="215880064"/>
        <c:scaling>
          <c:orientation val="minMax"/>
        </c:scaling>
        <c:axPos val="l"/>
        <c:majorGridlines/>
        <c:numFmt formatCode="General" sourceLinked="1"/>
        <c:tickLblPos val="nextTo"/>
        <c:crossAx val="215828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'980063'!$B$419:$B$450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'980063'!$E$419:$E$450</c:f>
              <c:numCache>
                <c:formatCode>General</c:formatCode>
                <c:ptCount val="32"/>
                <c:pt idx="0">
                  <c:v>83</c:v>
                </c:pt>
                <c:pt idx="1">
                  <c:v>53</c:v>
                </c:pt>
                <c:pt idx="2">
                  <c:v>71</c:v>
                </c:pt>
                <c:pt idx="3">
                  <c:v>76</c:v>
                </c:pt>
                <c:pt idx="4">
                  <c:v>60</c:v>
                </c:pt>
                <c:pt idx="5">
                  <c:v>64</c:v>
                </c:pt>
                <c:pt idx="6">
                  <c:v>73</c:v>
                </c:pt>
                <c:pt idx="7">
                  <c:v>90</c:v>
                </c:pt>
                <c:pt idx="8">
                  <c:v>123</c:v>
                </c:pt>
                <c:pt idx="9">
                  <c:v>119</c:v>
                </c:pt>
                <c:pt idx="10">
                  <c:v>139</c:v>
                </c:pt>
                <c:pt idx="11">
                  <c:v>184</c:v>
                </c:pt>
                <c:pt idx="12">
                  <c:v>194</c:v>
                </c:pt>
                <c:pt idx="13">
                  <c:v>240</c:v>
                </c:pt>
                <c:pt idx="14">
                  <c:v>310</c:v>
                </c:pt>
                <c:pt idx="15">
                  <c:v>312</c:v>
                </c:pt>
                <c:pt idx="16">
                  <c:v>290</c:v>
                </c:pt>
                <c:pt idx="17">
                  <c:v>259</c:v>
                </c:pt>
                <c:pt idx="18">
                  <c:v>217</c:v>
                </c:pt>
                <c:pt idx="19">
                  <c:v>182</c:v>
                </c:pt>
                <c:pt idx="20">
                  <c:v>125</c:v>
                </c:pt>
                <c:pt idx="21">
                  <c:v>109</c:v>
                </c:pt>
                <c:pt idx="22">
                  <c:v>107</c:v>
                </c:pt>
                <c:pt idx="23">
                  <c:v>90</c:v>
                </c:pt>
                <c:pt idx="24">
                  <c:v>111</c:v>
                </c:pt>
                <c:pt idx="25">
                  <c:v>89</c:v>
                </c:pt>
                <c:pt idx="26">
                  <c:v>81</c:v>
                </c:pt>
                <c:pt idx="27">
                  <c:v>88</c:v>
                </c:pt>
                <c:pt idx="28">
                  <c:v>118</c:v>
                </c:pt>
                <c:pt idx="29">
                  <c:v>86</c:v>
                </c:pt>
                <c:pt idx="30">
                  <c:v>69</c:v>
                </c:pt>
                <c:pt idx="31">
                  <c:v>83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'980063'!$B$419:$B$450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'980063'!$F$419:$F$450</c:f>
              <c:numCache>
                <c:formatCode>0</c:formatCode>
                <c:ptCount val="32"/>
                <c:pt idx="0">
                  <c:v>77.446589843171182</c:v>
                </c:pt>
                <c:pt idx="1">
                  <c:v>77.45662539087067</c:v>
                </c:pt>
                <c:pt idx="2">
                  <c:v>77.495361784444754</c:v>
                </c:pt>
                <c:pt idx="3">
                  <c:v>77.620675480985511</c:v>
                </c:pt>
                <c:pt idx="4">
                  <c:v>77.991312459353452</c:v>
                </c:pt>
                <c:pt idx="5">
                  <c:v>78.900518251551844</c:v>
                </c:pt>
                <c:pt idx="6">
                  <c:v>81.198971142066284</c:v>
                </c:pt>
                <c:pt idx="7">
                  <c:v>86.399197392796736</c:v>
                </c:pt>
                <c:pt idx="8">
                  <c:v>96.687253192022013</c:v>
                </c:pt>
                <c:pt idx="9">
                  <c:v>114.50835122933695</c:v>
                </c:pt>
                <c:pt idx="10">
                  <c:v>140.48937487638054</c:v>
                </c:pt>
                <c:pt idx="11">
                  <c:v>176.83428841973364</c:v>
                </c:pt>
                <c:pt idx="12">
                  <c:v>218.51445040460126</c:v>
                </c:pt>
                <c:pt idx="13">
                  <c:v>256.59709275707462</c:v>
                </c:pt>
                <c:pt idx="14">
                  <c:v>286.67957272979675</c:v>
                </c:pt>
                <c:pt idx="15">
                  <c:v>298.03833295385118</c:v>
                </c:pt>
                <c:pt idx="16">
                  <c:v>287.00944216214464</c:v>
                </c:pt>
                <c:pt idx="17">
                  <c:v>257.15998385066638</c:v>
                </c:pt>
                <c:pt idx="18">
                  <c:v>219.90695654545192</c:v>
                </c:pt>
                <c:pt idx="19">
                  <c:v>178.49953620065756</c:v>
                </c:pt>
                <c:pt idx="20">
                  <c:v>141.81754624845053</c:v>
                </c:pt>
                <c:pt idx="21">
                  <c:v>114.65550705300062</c:v>
                </c:pt>
                <c:pt idx="22">
                  <c:v>96.306496344481232</c:v>
                </c:pt>
                <c:pt idx="23">
                  <c:v>86.196452275255197</c:v>
                </c:pt>
                <c:pt idx="24">
                  <c:v>81.374063687274699</c:v>
                </c:pt>
                <c:pt idx="25">
                  <c:v>79.087168253136284</c:v>
                </c:pt>
                <c:pt idx="26">
                  <c:v>78.022487143580875</c:v>
                </c:pt>
                <c:pt idx="27">
                  <c:v>77.61653611023327</c:v>
                </c:pt>
                <c:pt idx="28">
                  <c:v>77.498252760276458</c:v>
                </c:pt>
                <c:pt idx="29">
                  <c:v>77.456749868212214</c:v>
                </c:pt>
                <c:pt idx="30">
                  <c:v>77.446492264885237</c:v>
                </c:pt>
                <c:pt idx="31">
                  <c:v>77.443983454611285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5893888"/>
        <c:axId val="215895424"/>
      </c:scatterChart>
      <c:valAx>
        <c:axId val="215893888"/>
        <c:scaling>
          <c:orientation val="minMax"/>
        </c:scaling>
        <c:axPos val="b"/>
        <c:numFmt formatCode="General" sourceLinked="1"/>
        <c:tickLblPos val="nextTo"/>
        <c:crossAx val="215895424"/>
        <c:crosses val="autoZero"/>
        <c:crossBetween val="midCat"/>
      </c:valAx>
      <c:valAx>
        <c:axId val="215895424"/>
        <c:scaling>
          <c:orientation val="minMax"/>
        </c:scaling>
        <c:axPos val="l"/>
        <c:majorGridlines/>
        <c:numFmt formatCode="General" sourceLinked="1"/>
        <c:tickLblPos val="nextTo"/>
        <c:crossAx val="215893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"/>
  <sheetViews>
    <sheetView workbookViewId="0"/>
  </sheetViews>
  <sheetFormatPr defaultRowHeight="15"/>
  <sheetData>
    <row r="1" spans="1:15">
      <c r="A1" t="s">
        <v>54</v>
      </c>
      <c r="B1">
        <v>980063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  <c r="O1" t="s">
        <v>32</v>
      </c>
    </row>
    <row r="2" spans="1:15">
      <c r="A2" t="s">
        <v>65</v>
      </c>
      <c r="B2">
        <v>15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27</v>
      </c>
      <c r="O2">
        <v>8</v>
      </c>
    </row>
    <row r="3" spans="1:15">
      <c r="A3" t="s">
        <v>55</v>
      </c>
      <c r="B3" t="s">
        <v>56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27</v>
      </c>
      <c r="O3">
        <v>8</v>
      </c>
    </row>
    <row r="4" spans="1:15">
      <c r="A4" t="s">
        <v>63</v>
      </c>
      <c r="B4">
        <v>750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27</v>
      </c>
      <c r="O4">
        <v>8</v>
      </c>
    </row>
    <row r="5" spans="1:15">
      <c r="A5" t="s">
        <v>57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27</v>
      </c>
      <c r="O5">
        <v>8</v>
      </c>
    </row>
    <row r="6" spans="1:15">
      <c r="A6" t="s">
        <v>58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27</v>
      </c>
      <c r="O6">
        <v>8</v>
      </c>
    </row>
    <row r="7" spans="1:15">
      <c r="A7" t="s">
        <v>59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27</v>
      </c>
      <c r="O7">
        <v>8</v>
      </c>
    </row>
    <row r="8" spans="1:15">
      <c r="A8" t="s">
        <v>60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27</v>
      </c>
      <c r="O8">
        <v>8</v>
      </c>
    </row>
    <row r="9" spans="1:15">
      <c r="A9" t="s">
        <v>61</v>
      </c>
      <c r="B9" t="s">
        <v>62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27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27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27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27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27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27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27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27</v>
      </c>
      <c r="O16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16"/>
  <sheetViews>
    <sheetView workbookViewId="0"/>
  </sheetViews>
  <sheetFormatPr defaultRowHeight="15"/>
  <sheetData>
    <row r="1" spans="1:30" s="1" customFormat="1" ht="15.75">
      <c r="A1" s="1" t="s">
        <v>22</v>
      </c>
      <c r="B1" s="1" t="s">
        <v>33</v>
      </c>
      <c r="C1" s="1" t="s">
        <v>34</v>
      </c>
      <c r="D1" s="1" t="s">
        <v>35</v>
      </c>
      <c r="E1" s="1" t="s">
        <v>36</v>
      </c>
      <c r="F1" s="1" t="s">
        <v>37</v>
      </c>
      <c r="G1" s="1" t="s">
        <v>38</v>
      </c>
      <c r="H1" s="1" t="s">
        <v>27</v>
      </c>
      <c r="I1" s="1" t="s">
        <v>39</v>
      </c>
      <c r="J1" s="1" t="s">
        <v>40</v>
      </c>
      <c r="K1" s="1" t="s">
        <v>41</v>
      </c>
      <c r="L1" s="1" t="s">
        <v>42</v>
      </c>
      <c r="M1" s="1" t="s">
        <v>43</v>
      </c>
      <c r="N1" s="1" t="s">
        <v>44</v>
      </c>
      <c r="O1" s="1" t="s">
        <v>49</v>
      </c>
      <c r="P1" s="1" t="s">
        <v>50</v>
      </c>
      <c r="Q1" s="1" t="s">
        <v>51</v>
      </c>
      <c r="R1" s="1" t="s">
        <v>52</v>
      </c>
      <c r="S1" s="1" t="s">
        <v>53</v>
      </c>
      <c r="T1" s="1" t="s">
        <v>82</v>
      </c>
      <c r="U1" s="4" t="s">
        <v>88</v>
      </c>
      <c r="V1" s="4" t="s">
        <v>83</v>
      </c>
      <c r="W1" s="4" t="s">
        <v>84</v>
      </c>
      <c r="X1" s="1" t="s">
        <v>85</v>
      </c>
      <c r="Y1" s="4" t="s">
        <v>89</v>
      </c>
      <c r="Z1" s="1" t="s">
        <v>86</v>
      </c>
      <c r="AA1" s="4" t="s">
        <v>90</v>
      </c>
      <c r="AB1" s="1" t="s">
        <v>87</v>
      </c>
      <c r="AC1" s="4" t="s">
        <v>91</v>
      </c>
      <c r="AD1" s="4" t="s">
        <v>92</v>
      </c>
    </row>
    <row r="2" spans="1:30">
      <c r="A2">
        <v>1</v>
      </c>
      <c r="B2">
        <v>1</v>
      </c>
      <c r="C2">
        <v>980063</v>
      </c>
      <c r="D2" s="2">
        <v>41654.38170474537</v>
      </c>
      <c r="E2">
        <v>71.88</v>
      </c>
      <c r="F2">
        <v>35.94</v>
      </c>
      <c r="G2">
        <v>-135</v>
      </c>
      <c r="H2">
        <v>-90.2</v>
      </c>
      <c r="I2">
        <f xml:space="preserve">  13.5</f>
        <v>13.5</v>
      </c>
      <c r="J2">
        <v>-77.983999999999995</v>
      </c>
      <c r="K2">
        <v>-17.907</v>
      </c>
      <c r="L2">
        <v>52.805</v>
      </c>
      <c r="M2">
        <f xml:space="preserve">   0</f>
        <v>0</v>
      </c>
      <c r="N2" t="s">
        <v>45</v>
      </c>
      <c r="O2">
        <v>32</v>
      </c>
      <c r="P2">
        <v>175000</v>
      </c>
      <c r="Q2">
        <v>938</v>
      </c>
      <c r="R2">
        <v>351</v>
      </c>
      <c r="S2">
        <v>62</v>
      </c>
      <c r="T2" s="5">
        <v>13.097576191801512</v>
      </c>
      <c r="U2" s="5">
        <v>0.61047824680984442</v>
      </c>
      <c r="V2" s="5">
        <v>-90.293172267906215</v>
      </c>
      <c r="W2" s="5">
        <v>1.5674425584060389E-2</v>
      </c>
      <c r="X2" s="5">
        <v>0.83404170482041085</v>
      </c>
      <c r="Y2" s="5">
        <v>3.8462374604445355E-2</v>
      </c>
      <c r="Z2" s="5">
        <v>4.2325902167588483</v>
      </c>
      <c r="AA2" s="5">
        <v>0.16213735574488983</v>
      </c>
      <c r="AB2" t="s">
        <v>93</v>
      </c>
      <c r="AC2" t="s">
        <v>93</v>
      </c>
      <c r="AD2" s="5">
        <v>1.3306504046624483</v>
      </c>
    </row>
    <row r="3" spans="1:30">
      <c r="A3">
        <v>2</v>
      </c>
      <c r="B3">
        <v>2</v>
      </c>
      <c r="C3">
        <v>980063</v>
      </c>
      <c r="D3" s="2">
        <v>41654.392784837961</v>
      </c>
      <c r="E3">
        <v>71.88</v>
      </c>
      <c r="F3">
        <v>35.94</v>
      </c>
      <c r="G3">
        <v>-135</v>
      </c>
      <c r="H3">
        <v>-90.2</v>
      </c>
      <c r="I3">
        <f xml:space="preserve">  13.5</f>
        <v>13.5</v>
      </c>
      <c r="J3">
        <v>-77.483999999999995</v>
      </c>
      <c r="K3">
        <v>-17.920999999999999</v>
      </c>
      <c r="L3">
        <v>52.805</v>
      </c>
      <c r="M3">
        <f xml:space="preserve">   0</f>
        <v>0</v>
      </c>
      <c r="N3" t="s">
        <v>45</v>
      </c>
      <c r="O3">
        <v>32</v>
      </c>
      <c r="P3">
        <v>175000</v>
      </c>
      <c r="Q3">
        <v>938</v>
      </c>
      <c r="R3">
        <v>405</v>
      </c>
      <c r="S3">
        <v>62</v>
      </c>
      <c r="T3" s="5">
        <v>14.857499963014478</v>
      </c>
      <c r="U3" s="5">
        <v>0.75034380504718323</v>
      </c>
      <c r="V3" s="5">
        <v>-90.242454704945771</v>
      </c>
      <c r="W3" s="5">
        <v>1.5901063333503249E-2</v>
      </c>
      <c r="X3" s="5">
        <v>0.80393320639811194</v>
      </c>
      <c r="Y3" s="5">
        <v>3.8497022664818262E-2</v>
      </c>
      <c r="Z3" s="5">
        <v>4.0057869137965714</v>
      </c>
      <c r="AA3" s="5">
        <v>0.17741077100774538</v>
      </c>
      <c r="AB3" t="s">
        <v>93</v>
      </c>
      <c r="AC3" t="s">
        <v>93</v>
      </c>
      <c r="AD3" s="5">
        <v>1.5655732211839148</v>
      </c>
    </row>
    <row r="4" spans="1:30">
      <c r="A4">
        <v>3</v>
      </c>
      <c r="B4">
        <v>3</v>
      </c>
      <c r="C4">
        <v>980063</v>
      </c>
      <c r="D4" s="2">
        <v>41654.403735300926</v>
      </c>
      <c r="E4">
        <v>71.88</v>
      </c>
      <c r="F4">
        <v>35.94</v>
      </c>
      <c r="G4">
        <v>-135</v>
      </c>
      <c r="H4">
        <v>-90.2</v>
      </c>
      <c r="I4">
        <f xml:space="preserve">  13.5</f>
        <v>13.5</v>
      </c>
      <c r="J4">
        <v>-76.983999999999995</v>
      </c>
      <c r="K4">
        <v>-17.934999999999999</v>
      </c>
      <c r="L4">
        <v>52.805</v>
      </c>
      <c r="M4">
        <f xml:space="preserve">   0</f>
        <v>0</v>
      </c>
      <c r="N4" t="s">
        <v>45</v>
      </c>
      <c r="O4">
        <v>32</v>
      </c>
      <c r="P4">
        <v>175000</v>
      </c>
      <c r="Q4">
        <v>937</v>
      </c>
      <c r="R4">
        <v>409</v>
      </c>
      <c r="S4">
        <v>59</v>
      </c>
      <c r="T4" s="5">
        <v>14.539969537345545</v>
      </c>
      <c r="U4" s="5">
        <v>0.74986989027760886</v>
      </c>
      <c r="V4" s="5">
        <v>-90.254805865381556</v>
      </c>
      <c r="W4" s="5">
        <v>1.5318059160646628E-2</v>
      </c>
      <c r="X4" s="5">
        <v>0.75899197333150037</v>
      </c>
      <c r="Y4" s="5">
        <v>3.6782700127982779E-2</v>
      </c>
      <c r="Z4" s="5">
        <v>4.0061453232977229</v>
      </c>
      <c r="AA4" s="5">
        <v>0.16829951869941362</v>
      </c>
      <c r="AB4" t="s">
        <v>93</v>
      </c>
      <c r="AC4" t="s">
        <v>93</v>
      </c>
      <c r="AD4" s="5">
        <v>1.5753297611399639</v>
      </c>
    </row>
    <row r="5" spans="1:30">
      <c r="A5">
        <v>4</v>
      </c>
      <c r="B5">
        <v>4</v>
      </c>
      <c r="C5">
        <v>980063</v>
      </c>
      <c r="D5" s="2">
        <v>41654.414677199071</v>
      </c>
      <c r="E5">
        <v>71.88</v>
      </c>
      <c r="F5">
        <v>35.94</v>
      </c>
      <c r="G5">
        <v>-135</v>
      </c>
      <c r="H5">
        <v>-90.2</v>
      </c>
      <c r="I5">
        <f xml:space="preserve">  13.5</f>
        <v>13.5</v>
      </c>
      <c r="J5">
        <v>-76.483999999999995</v>
      </c>
      <c r="K5">
        <v>-17.949000000000002</v>
      </c>
      <c r="L5">
        <v>52.805</v>
      </c>
      <c r="M5">
        <f xml:space="preserve">   0</f>
        <v>0</v>
      </c>
      <c r="N5" t="s">
        <v>45</v>
      </c>
      <c r="O5">
        <v>32</v>
      </c>
      <c r="P5">
        <v>175000</v>
      </c>
      <c r="Q5">
        <v>939</v>
      </c>
      <c r="R5">
        <v>409</v>
      </c>
      <c r="S5">
        <v>59</v>
      </c>
      <c r="T5" s="5">
        <v>14.38423093784434</v>
      </c>
      <c r="U5" s="5">
        <v>0.76950623530167306</v>
      </c>
      <c r="V5" s="5">
        <v>-90.254993133740371</v>
      </c>
      <c r="W5" s="5">
        <v>1.7107650884008969E-2</v>
      </c>
      <c r="X5" s="5">
        <v>0.81436180128601654</v>
      </c>
      <c r="Y5" s="5">
        <v>4.2216700686981537E-2</v>
      </c>
      <c r="Z5" s="5">
        <v>4.2644681200066827</v>
      </c>
      <c r="AA5" s="5">
        <v>0.19003096535305961</v>
      </c>
      <c r="AB5" t="s">
        <v>93</v>
      </c>
      <c r="AC5" t="s">
        <v>93</v>
      </c>
      <c r="AD5" s="5">
        <v>1.6042102481546103</v>
      </c>
    </row>
    <row r="6" spans="1:30">
      <c r="A6">
        <v>5</v>
      </c>
      <c r="B6">
        <v>5</v>
      </c>
      <c r="C6">
        <v>980063</v>
      </c>
      <c r="D6" s="2">
        <v>41654.42563622685</v>
      </c>
      <c r="E6">
        <v>71.88</v>
      </c>
      <c r="F6">
        <v>35.94</v>
      </c>
      <c r="G6">
        <v>-135</v>
      </c>
      <c r="H6">
        <v>-90.2</v>
      </c>
      <c r="I6">
        <f xml:space="preserve">  13.5</f>
        <v>13.5</v>
      </c>
      <c r="J6">
        <v>-75.983999999999995</v>
      </c>
      <c r="K6">
        <v>-17.963000000000001</v>
      </c>
      <c r="L6">
        <v>52.805</v>
      </c>
      <c r="M6">
        <f xml:space="preserve">   0</f>
        <v>0</v>
      </c>
      <c r="N6" t="s">
        <v>45</v>
      </c>
      <c r="O6">
        <v>32</v>
      </c>
      <c r="P6">
        <v>175000</v>
      </c>
      <c r="Q6">
        <v>939</v>
      </c>
      <c r="R6">
        <v>382</v>
      </c>
      <c r="S6">
        <v>54</v>
      </c>
      <c r="T6" s="5">
        <v>14.233305767311277</v>
      </c>
      <c r="U6" s="5">
        <v>0.73465513858578557</v>
      </c>
      <c r="V6" s="5">
        <v>-90.258044894697946</v>
      </c>
      <c r="W6" s="5">
        <v>1.5984750881069563E-2</v>
      </c>
      <c r="X6" s="5">
        <v>0.7896343887623708</v>
      </c>
      <c r="Y6" s="5">
        <v>3.8671716462385874E-2</v>
      </c>
      <c r="Z6" s="5">
        <v>4.081226085271167</v>
      </c>
      <c r="AA6" s="5">
        <v>0.17361062793075802</v>
      </c>
      <c r="AB6" t="s">
        <v>93</v>
      </c>
      <c r="AC6" t="s">
        <v>93</v>
      </c>
      <c r="AD6" s="5">
        <v>1.5503132997102906</v>
      </c>
    </row>
    <row r="7" spans="1:30">
      <c r="A7">
        <v>6</v>
      </c>
      <c r="B7">
        <v>6</v>
      </c>
      <c r="C7">
        <v>980063</v>
      </c>
      <c r="D7" s="2">
        <v>41654.436602893518</v>
      </c>
      <c r="E7">
        <v>71.88</v>
      </c>
      <c r="F7">
        <v>35.94</v>
      </c>
      <c r="G7">
        <v>-135</v>
      </c>
      <c r="H7">
        <v>-90.2</v>
      </c>
      <c r="I7">
        <f xml:space="preserve">  13.5</f>
        <v>13.5</v>
      </c>
      <c r="J7">
        <v>-75.634</v>
      </c>
      <c r="K7">
        <v>-17.972999999999999</v>
      </c>
      <c r="L7">
        <v>52.805</v>
      </c>
      <c r="M7">
        <f xml:space="preserve">   0</f>
        <v>0</v>
      </c>
      <c r="N7" t="s">
        <v>45</v>
      </c>
      <c r="O7">
        <v>32</v>
      </c>
      <c r="P7">
        <v>175000</v>
      </c>
      <c r="Q7">
        <v>942</v>
      </c>
      <c r="R7">
        <v>399</v>
      </c>
      <c r="S7">
        <v>59</v>
      </c>
      <c r="T7" s="5">
        <v>13.697045667734669</v>
      </c>
      <c r="U7" s="5">
        <v>0.67772013371147488</v>
      </c>
      <c r="V7" s="5">
        <v>-90.275375235574543</v>
      </c>
      <c r="W7" s="5">
        <v>1.4701050108561426E-2</v>
      </c>
      <c r="X7" s="5">
        <v>0.76325236075226821</v>
      </c>
      <c r="Y7" s="5">
        <v>3.5795404623053022E-2</v>
      </c>
      <c r="Z7" s="5">
        <v>3.8708946923274636</v>
      </c>
      <c r="AA7" s="5">
        <v>0.15348620895281434</v>
      </c>
      <c r="AB7" t="s">
        <v>93</v>
      </c>
      <c r="AC7" t="s">
        <v>93</v>
      </c>
      <c r="AD7" s="5">
        <v>1.4543664272663315</v>
      </c>
    </row>
    <row r="8" spans="1:30">
      <c r="A8">
        <v>7</v>
      </c>
      <c r="B8">
        <v>7</v>
      </c>
      <c r="C8">
        <v>980063</v>
      </c>
      <c r="D8" s="2">
        <v>41654.447620254628</v>
      </c>
      <c r="E8">
        <v>71.88</v>
      </c>
      <c r="F8">
        <v>35.94</v>
      </c>
      <c r="G8">
        <v>-135</v>
      </c>
      <c r="H8">
        <v>-90.2</v>
      </c>
      <c r="I8">
        <f xml:space="preserve">  13.5</f>
        <v>13.5</v>
      </c>
      <c r="J8">
        <v>-77.983999999999995</v>
      </c>
      <c r="K8">
        <v>-16.556999999999999</v>
      </c>
      <c r="L8">
        <v>52.805</v>
      </c>
      <c r="M8">
        <f xml:space="preserve">   0</f>
        <v>0</v>
      </c>
      <c r="N8" t="s">
        <v>45</v>
      </c>
      <c r="O8">
        <v>32</v>
      </c>
      <c r="P8">
        <v>175000</v>
      </c>
      <c r="Q8">
        <v>938</v>
      </c>
      <c r="R8">
        <v>319</v>
      </c>
      <c r="S8">
        <v>53</v>
      </c>
      <c r="T8" s="5">
        <v>9.7105523864747525</v>
      </c>
      <c r="U8" s="5">
        <v>0.68556347786158445</v>
      </c>
      <c r="V8" s="5">
        <v>-90.264511085451005</v>
      </c>
      <c r="W8" s="5">
        <v>2.2426760524084245E-2</v>
      </c>
      <c r="X8" s="5">
        <v>0.79024032885113471</v>
      </c>
      <c r="Y8" s="5">
        <v>5.6276653869905886E-2</v>
      </c>
      <c r="Z8" s="5">
        <v>4.0826767942392594</v>
      </c>
      <c r="AA8" s="5">
        <v>0.18338469624141507</v>
      </c>
      <c r="AB8" t="s">
        <v>93</v>
      </c>
      <c r="AC8" t="s">
        <v>93</v>
      </c>
      <c r="AD8" s="5">
        <v>1.637704310168602</v>
      </c>
    </row>
    <row r="9" spans="1:30">
      <c r="A9">
        <v>8</v>
      </c>
      <c r="B9">
        <v>8</v>
      </c>
      <c r="C9">
        <v>980063</v>
      </c>
      <c r="D9" s="2">
        <v>41654.458579050923</v>
      </c>
      <c r="E9">
        <v>71.88</v>
      </c>
      <c r="F9">
        <v>35.94</v>
      </c>
      <c r="G9">
        <v>-135</v>
      </c>
      <c r="H9">
        <v>-90.2</v>
      </c>
      <c r="I9">
        <f xml:space="preserve">  13.5</f>
        <v>13.5</v>
      </c>
      <c r="J9">
        <v>-77.483999999999995</v>
      </c>
      <c r="K9">
        <v>-16.571000000000002</v>
      </c>
      <c r="L9">
        <v>52.805</v>
      </c>
      <c r="M9">
        <f xml:space="preserve">   0</f>
        <v>0</v>
      </c>
      <c r="N9" t="s">
        <v>45</v>
      </c>
      <c r="O9">
        <v>32</v>
      </c>
      <c r="P9">
        <v>175000</v>
      </c>
      <c r="Q9">
        <v>943</v>
      </c>
      <c r="R9">
        <v>332</v>
      </c>
      <c r="S9">
        <v>62</v>
      </c>
      <c r="T9" s="5">
        <v>11.957422926060703</v>
      </c>
      <c r="U9" s="5">
        <v>0.69679897256149148</v>
      </c>
      <c r="V9" s="5">
        <v>-90.206940020745293</v>
      </c>
      <c r="W9" s="5">
        <v>2.0448224038431349E-2</v>
      </c>
      <c r="X9" s="5">
        <v>0.87513434567451509</v>
      </c>
      <c r="Y9" s="5">
        <v>5.1656732476331006E-2</v>
      </c>
      <c r="Z9" s="5">
        <v>4.5990579766523672</v>
      </c>
      <c r="AA9" s="5">
        <v>0.20249399565591994</v>
      </c>
      <c r="AB9" t="s">
        <v>93</v>
      </c>
      <c r="AC9" t="s">
        <v>93</v>
      </c>
      <c r="AD9" s="5">
        <v>1.5286190661902292</v>
      </c>
    </row>
    <row r="10" spans="1:30">
      <c r="A10">
        <v>9</v>
      </c>
      <c r="B10">
        <v>9</v>
      </c>
      <c r="C10">
        <v>980063</v>
      </c>
      <c r="D10" s="2">
        <v>41654.469595601855</v>
      </c>
      <c r="E10">
        <v>71.88</v>
      </c>
      <c r="F10">
        <v>35.94</v>
      </c>
      <c r="G10">
        <v>-135</v>
      </c>
      <c r="H10">
        <v>-90.2</v>
      </c>
      <c r="I10">
        <f xml:space="preserve">  13.5</f>
        <v>13.5</v>
      </c>
      <c r="J10">
        <v>-76.983999999999995</v>
      </c>
      <c r="K10">
        <v>-16.585000000000001</v>
      </c>
      <c r="L10">
        <v>52.805</v>
      </c>
      <c r="M10">
        <f xml:space="preserve">   0</f>
        <v>0</v>
      </c>
      <c r="N10" t="s">
        <v>45</v>
      </c>
      <c r="O10">
        <v>32</v>
      </c>
      <c r="P10">
        <v>175000</v>
      </c>
      <c r="Q10">
        <v>941</v>
      </c>
      <c r="R10">
        <v>312</v>
      </c>
      <c r="S10">
        <v>53</v>
      </c>
      <c r="T10" s="5">
        <v>11.357162678825528</v>
      </c>
      <c r="U10" s="5">
        <v>0.66370407066198156</v>
      </c>
      <c r="V10" s="5">
        <v>-90.255122764123598</v>
      </c>
      <c r="W10" s="5">
        <v>1.9751634690825859E-2</v>
      </c>
      <c r="X10" s="5">
        <v>0.84640551765222993</v>
      </c>
      <c r="Y10" s="5">
        <v>4.9367854333479906E-2</v>
      </c>
      <c r="Z10" s="5">
        <v>3.9870907384214695</v>
      </c>
      <c r="AA10" s="5">
        <v>0.18127089738163701</v>
      </c>
      <c r="AB10" t="s">
        <v>93</v>
      </c>
      <c r="AC10" t="s">
        <v>93</v>
      </c>
      <c r="AD10" s="5">
        <v>1.5193879283232854</v>
      </c>
    </row>
    <row r="11" spans="1:30">
      <c r="A11">
        <v>10</v>
      </c>
      <c r="B11">
        <v>10</v>
      </c>
      <c r="C11">
        <v>980063</v>
      </c>
      <c r="D11" s="2">
        <v>41654.480585879632</v>
      </c>
      <c r="E11">
        <v>71.88</v>
      </c>
      <c r="F11">
        <v>35.94</v>
      </c>
      <c r="G11">
        <v>-135</v>
      </c>
      <c r="H11">
        <v>-90.2</v>
      </c>
      <c r="I11">
        <f xml:space="preserve">  13.5</f>
        <v>13.5</v>
      </c>
      <c r="J11">
        <v>-76.483999999999995</v>
      </c>
      <c r="K11">
        <v>-16.599</v>
      </c>
      <c r="L11">
        <v>52.805</v>
      </c>
      <c r="M11">
        <f xml:space="preserve">   0</f>
        <v>0</v>
      </c>
      <c r="N11" t="s">
        <v>45</v>
      </c>
      <c r="O11">
        <v>32</v>
      </c>
      <c r="P11">
        <v>175000</v>
      </c>
      <c r="Q11">
        <v>946</v>
      </c>
      <c r="R11">
        <v>307</v>
      </c>
      <c r="S11">
        <v>56</v>
      </c>
      <c r="T11" s="5">
        <v>10.626266177054919</v>
      </c>
      <c r="U11" s="5">
        <v>0.72265837410948663</v>
      </c>
      <c r="V11" s="5">
        <v>-90.229124578019025</v>
      </c>
      <c r="W11" s="5">
        <v>2.1634257914163086E-2</v>
      </c>
      <c r="X11" s="5">
        <v>0.79173001712000612</v>
      </c>
      <c r="Y11" s="5">
        <v>5.269619941967555E-2</v>
      </c>
      <c r="Z11" s="5">
        <v>3.9640898376172546</v>
      </c>
      <c r="AA11" s="5">
        <v>0.18741620604105405</v>
      </c>
      <c r="AB11" t="s">
        <v>93</v>
      </c>
      <c r="AC11" t="s">
        <v>93</v>
      </c>
      <c r="AD11" s="5">
        <v>1.6976695189439663</v>
      </c>
    </row>
    <row r="12" spans="1:30">
      <c r="A12">
        <v>11</v>
      </c>
      <c r="B12">
        <v>11</v>
      </c>
      <c r="C12">
        <v>980063</v>
      </c>
      <c r="D12" s="2">
        <v>41654.491633101854</v>
      </c>
      <c r="E12">
        <v>71.88</v>
      </c>
      <c r="F12">
        <v>35.94</v>
      </c>
      <c r="G12">
        <v>-135</v>
      </c>
      <c r="H12">
        <v>-90.2</v>
      </c>
      <c r="I12">
        <f xml:space="preserve">  13.5</f>
        <v>13.5</v>
      </c>
      <c r="J12">
        <v>-75.983999999999995</v>
      </c>
      <c r="K12">
        <v>-16.613</v>
      </c>
      <c r="L12">
        <v>52.805</v>
      </c>
      <c r="M12">
        <f xml:space="preserve">   0</f>
        <v>0</v>
      </c>
      <c r="N12" t="s">
        <v>45</v>
      </c>
      <c r="O12">
        <v>32</v>
      </c>
      <c r="P12">
        <v>175000</v>
      </c>
      <c r="Q12">
        <v>943</v>
      </c>
      <c r="R12">
        <v>309</v>
      </c>
      <c r="S12">
        <v>54</v>
      </c>
      <c r="T12" s="5">
        <v>10.231876943815209</v>
      </c>
      <c r="U12" s="5">
        <v>0.68171705479134459</v>
      </c>
      <c r="V12" s="5">
        <v>-90.224834049104189</v>
      </c>
      <c r="W12" s="5">
        <v>2.0777208845494079E-2</v>
      </c>
      <c r="X12" s="5">
        <v>0.78143819935272685</v>
      </c>
      <c r="Y12" s="5">
        <v>5.1357423130649012E-2</v>
      </c>
      <c r="Z12" s="5">
        <v>3.9853629940457553</v>
      </c>
      <c r="AA12" s="5">
        <v>0.17559854808693398</v>
      </c>
      <c r="AB12" t="s">
        <v>93</v>
      </c>
      <c r="AC12" t="s">
        <v>93</v>
      </c>
      <c r="AD12" s="5">
        <v>1.6097574807979522</v>
      </c>
    </row>
    <row r="13" spans="1:30">
      <c r="A13">
        <v>12</v>
      </c>
      <c r="B13">
        <v>12</v>
      </c>
      <c r="C13">
        <v>980063</v>
      </c>
      <c r="D13" s="2">
        <v>41654.502634606484</v>
      </c>
      <c r="E13">
        <v>71.88</v>
      </c>
      <c r="F13">
        <v>35.94</v>
      </c>
      <c r="G13">
        <v>-135</v>
      </c>
      <c r="H13">
        <v>-90.2</v>
      </c>
      <c r="I13">
        <f xml:space="preserve">  13.5</f>
        <v>13.5</v>
      </c>
      <c r="J13">
        <v>-75.634</v>
      </c>
      <c r="K13">
        <v>-16.623000000000001</v>
      </c>
      <c r="L13">
        <v>52.805</v>
      </c>
      <c r="M13">
        <f xml:space="preserve">   0</f>
        <v>0</v>
      </c>
      <c r="N13" t="s">
        <v>45</v>
      </c>
      <c r="O13">
        <v>32</v>
      </c>
      <c r="P13">
        <v>175000</v>
      </c>
      <c r="Q13">
        <v>909</v>
      </c>
      <c r="R13">
        <v>317</v>
      </c>
      <c r="S13">
        <v>68</v>
      </c>
      <c r="T13" s="5">
        <v>10.61138652243465</v>
      </c>
      <c r="U13" s="5">
        <v>0.55565612459476699</v>
      </c>
      <c r="V13" s="5">
        <v>-90.258846017153758</v>
      </c>
      <c r="W13" s="5">
        <v>1.7403639987674413E-2</v>
      </c>
      <c r="X13" s="5">
        <v>0.82527417908630618</v>
      </c>
      <c r="Y13" s="5">
        <v>4.3291232705674185E-2</v>
      </c>
      <c r="Z13" s="5">
        <v>4.1383892055680578</v>
      </c>
      <c r="AA13" s="5">
        <v>0.15263922377141093</v>
      </c>
      <c r="AB13" t="s">
        <v>93</v>
      </c>
      <c r="AC13" t="s">
        <v>93</v>
      </c>
      <c r="AD13" s="5">
        <v>1.2936419505690302</v>
      </c>
    </row>
    <row r="14" spans="1:30">
      <c r="A14">
        <v>13</v>
      </c>
      <c r="B14">
        <v>13</v>
      </c>
      <c r="C14">
        <v>980063</v>
      </c>
      <c r="D14" s="2">
        <v>41654.513248495372</v>
      </c>
      <c r="E14">
        <v>71.88</v>
      </c>
      <c r="F14">
        <v>35.94</v>
      </c>
      <c r="G14">
        <v>-135</v>
      </c>
      <c r="H14">
        <v>-90.2</v>
      </c>
      <c r="I14">
        <f xml:space="preserve">  13.5</f>
        <v>13.5</v>
      </c>
      <c r="J14">
        <v>-77.983999999999995</v>
      </c>
      <c r="K14">
        <v>-17.556999999999999</v>
      </c>
      <c r="L14">
        <v>52.805</v>
      </c>
      <c r="M14">
        <f xml:space="preserve">   0</f>
        <v>0</v>
      </c>
      <c r="N14" t="s">
        <v>45</v>
      </c>
      <c r="O14">
        <v>32</v>
      </c>
      <c r="P14">
        <v>175000</v>
      </c>
      <c r="Q14">
        <v>862</v>
      </c>
      <c r="R14">
        <v>379</v>
      </c>
      <c r="S14">
        <v>70</v>
      </c>
      <c r="T14" s="5">
        <v>13.047581384258834</v>
      </c>
      <c r="U14" s="5">
        <v>0.52506879419494557</v>
      </c>
      <c r="V14" s="5">
        <v>-90.263267054771873</v>
      </c>
      <c r="W14" s="5">
        <v>1.252134803572506E-2</v>
      </c>
      <c r="X14" s="5">
        <v>0.78223996637625015</v>
      </c>
      <c r="Y14" s="5">
        <v>3.0368665507833383E-2</v>
      </c>
      <c r="Z14" s="5">
        <v>4.1092162839218682</v>
      </c>
      <c r="AA14" s="5">
        <v>0.1278418071195784</v>
      </c>
      <c r="AB14" t="s">
        <v>93</v>
      </c>
      <c r="AC14" t="s">
        <v>93</v>
      </c>
      <c r="AD14" s="5">
        <v>1.145328437055122</v>
      </c>
    </row>
    <row r="15" spans="1:30">
      <c r="A15">
        <v>14</v>
      </c>
      <c r="B15">
        <v>14</v>
      </c>
      <c r="C15">
        <v>980063</v>
      </c>
      <c r="D15" s="2">
        <v>41654.523331828706</v>
      </c>
      <c r="E15">
        <v>71.88</v>
      </c>
      <c r="F15">
        <v>35.94</v>
      </c>
      <c r="G15">
        <v>-135</v>
      </c>
      <c r="H15">
        <v>-90.2</v>
      </c>
      <c r="I15">
        <f xml:space="preserve">  13.5</f>
        <v>13.5</v>
      </c>
      <c r="J15">
        <v>-77.983999999999995</v>
      </c>
      <c r="K15">
        <v>-17.306999999999999</v>
      </c>
      <c r="L15">
        <v>52.805</v>
      </c>
      <c r="M15">
        <f xml:space="preserve">   0</f>
        <v>0</v>
      </c>
      <c r="N15" t="s">
        <v>45</v>
      </c>
      <c r="O15">
        <v>32</v>
      </c>
      <c r="P15">
        <v>175000</v>
      </c>
      <c r="Q15">
        <v>854</v>
      </c>
      <c r="R15">
        <v>357</v>
      </c>
      <c r="S15">
        <v>68</v>
      </c>
      <c r="T15" s="5">
        <v>11.481659824652473</v>
      </c>
      <c r="U15" s="5">
        <v>0.47880151878488098</v>
      </c>
      <c r="V15" s="5">
        <v>-90.298753503175945</v>
      </c>
      <c r="W15" s="5">
        <v>1.2055831465821254E-2</v>
      </c>
      <c r="X15" s="5">
        <v>0.73234918030555596</v>
      </c>
      <c r="Y15" s="5">
        <v>2.9088403750865858E-2</v>
      </c>
      <c r="Z15" s="5">
        <v>3.7856734010702575</v>
      </c>
      <c r="AA15" s="5">
        <v>0.11000841928423621</v>
      </c>
      <c r="AB15" t="s">
        <v>93</v>
      </c>
      <c r="AC15" t="s">
        <v>93</v>
      </c>
      <c r="AD15" s="5">
        <v>1.099587777217049</v>
      </c>
    </row>
    <row r="16" spans="1:30">
      <c r="A16">
        <v>15</v>
      </c>
      <c r="B16">
        <v>15</v>
      </c>
      <c r="C16">
        <v>980063</v>
      </c>
      <c r="D16" s="2">
        <v>41654.533309259263</v>
      </c>
      <c r="E16">
        <v>71.88</v>
      </c>
      <c r="F16">
        <v>35.94</v>
      </c>
      <c r="G16">
        <v>-135</v>
      </c>
      <c r="H16">
        <v>-90.2</v>
      </c>
      <c r="I16">
        <f xml:space="preserve">  13.5</f>
        <v>13.5</v>
      </c>
      <c r="J16">
        <v>-77.983999999999995</v>
      </c>
      <c r="K16">
        <v>-17.056999999999999</v>
      </c>
      <c r="L16">
        <v>52.805</v>
      </c>
      <c r="M16">
        <f xml:space="preserve">   0</f>
        <v>0</v>
      </c>
      <c r="N16" t="s">
        <v>45</v>
      </c>
      <c r="O16">
        <v>32</v>
      </c>
      <c r="P16">
        <v>175000</v>
      </c>
      <c r="Q16">
        <v>849</v>
      </c>
      <c r="R16">
        <v>332</v>
      </c>
      <c r="S16">
        <v>63</v>
      </c>
      <c r="T16" s="5">
        <v>11.887688089425701</v>
      </c>
      <c r="U16" s="5">
        <v>0.61527404516598005</v>
      </c>
      <c r="V16" s="5">
        <v>-90.277420860054008</v>
      </c>
      <c r="W16" s="5">
        <v>1.6460055186101264E-2</v>
      </c>
      <c r="X16" s="5">
        <v>0.7934848699221142</v>
      </c>
      <c r="Y16" s="5">
        <v>4.0330206580020643E-2</v>
      </c>
      <c r="Z16" s="5">
        <v>3.969432995974405</v>
      </c>
      <c r="AA16" s="5">
        <v>0.15564299955588701</v>
      </c>
      <c r="AB16" t="s">
        <v>93</v>
      </c>
      <c r="AC16" t="s">
        <v>93</v>
      </c>
      <c r="AD16" s="5">
        <v>1.394344246187067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50"/>
  <sheetViews>
    <sheetView workbookViewId="0"/>
  </sheetViews>
  <sheetFormatPr defaultRowHeight="15"/>
  <sheetData>
    <row r="1" spans="1:2">
      <c r="A1" t="s">
        <v>64</v>
      </c>
      <c r="B1">
        <v>6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48</v>
      </c>
      <c r="B18" t="s">
        <v>27</v>
      </c>
      <c r="C18" t="s">
        <v>30</v>
      </c>
      <c r="D18" t="s">
        <v>47</v>
      </c>
      <c r="E18" t="s">
        <v>46</v>
      </c>
      <c r="F18" t="s">
        <v>81</v>
      </c>
    </row>
    <row r="19" spans="1:10">
      <c r="A19">
        <v>1</v>
      </c>
      <c r="B19">
        <v>-91.947999999999993</v>
      </c>
      <c r="C19">
        <v>938</v>
      </c>
      <c r="D19">
        <v>175000</v>
      </c>
      <c r="E19">
        <v>62</v>
      </c>
      <c r="F19" s="3">
        <v>83.435083311036138</v>
      </c>
      <c r="J19" t="s">
        <v>80</v>
      </c>
    </row>
    <row r="20" spans="1:10">
      <c r="A20">
        <v>2</v>
      </c>
      <c r="B20">
        <v>-91.838999999999999</v>
      </c>
      <c r="C20">
        <v>938</v>
      </c>
      <c r="D20">
        <v>175000</v>
      </c>
      <c r="E20">
        <v>72</v>
      </c>
      <c r="F20" s="3">
        <v>83.449249000877231</v>
      </c>
    </row>
    <row r="21" spans="1:10">
      <c r="A21">
        <v>3</v>
      </c>
      <c r="B21">
        <v>-91.724000000000004</v>
      </c>
      <c r="C21">
        <v>938</v>
      </c>
      <c r="D21">
        <v>175000</v>
      </c>
      <c r="E21">
        <v>67</v>
      </c>
      <c r="F21" s="3">
        <v>83.504197234380271</v>
      </c>
    </row>
    <row r="22" spans="1:10">
      <c r="A22">
        <v>4</v>
      </c>
      <c r="B22">
        <v>-91.611999999999995</v>
      </c>
      <c r="C22">
        <v>938</v>
      </c>
      <c r="D22">
        <v>175000</v>
      </c>
      <c r="E22">
        <v>83</v>
      </c>
      <c r="F22" s="3">
        <v>83.682265208034025</v>
      </c>
    </row>
    <row r="23" spans="1:10">
      <c r="A23">
        <v>5</v>
      </c>
      <c r="B23">
        <v>-91.5</v>
      </c>
      <c r="C23">
        <v>938</v>
      </c>
      <c r="D23">
        <v>175000</v>
      </c>
      <c r="E23">
        <v>89</v>
      </c>
      <c r="F23" s="3">
        <v>84.208137354597781</v>
      </c>
    </row>
    <row r="24" spans="1:10">
      <c r="A24">
        <v>6</v>
      </c>
      <c r="B24">
        <v>-91.394000000000005</v>
      </c>
      <c r="C24">
        <v>938</v>
      </c>
      <c r="D24">
        <v>175000</v>
      </c>
      <c r="E24">
        <v>85</v>
      </c>
      <c r="F24" s="3">
        <v>85.492249005919362</v>
      </c>
    </row>
    <row r="25" spans="1:10">
      <c r="A25">
        <v>7</v>
      </c>
      <c r="B25">
        <v>-91.281000000000006</v>
      </c>
      <c r="C25">
        <v>938</v>
      </c>
      <c r="D25">
        <v>175000</v>
      </c>
      <c r="E25">
        <v>82</v>
      </c>
      <c r="F25" s="3">
        <v>88.712456006318916</v>
      </c>
    </row>
    <row r="26" spans="1:10">
      <c r="A26">
        <v>8</v>
      </c>
      <c r="B26">
        <v>-91.165000000000006</v>
      </c>
      <c r="C26">
        <v>938</v>
      </c>
      <c r="D26">
        <v>175000</v>
      </c>
      <c r="E26">
        <v>97</v>
      </c>
      <c r="F26" s="3">
        <v>95.910340064447894</v>
      </c>
    </row>
    <row r="27" spans="1:10">
      <c r="A27">
        <v>9</v>
      </c>
      <c r="B27">
        <v>-91.049000000000007</v>
      </c>
      <c r="C27">
        <v>938</v>
      </c>
      <c r="D27">
        <v>175000</v>
      </c>
      <c r="E27">
        <v>115</v>
      </c>
      <c r="F27" s="3">
        <v>109.917674982573</v>
      </c>
    </row>
    <row r="28" spans="1:10">
      <c r="A28">
        <v>10</v>
      </c>
      <c r="B28">
        <v>-90.933999999999997</v>
      </c>
      <c r="C28">
        <v>938</v>
      </c>
      <c r="D28">
        <v>175000</v>
      </c>
      <c r="E28">
        <v>169</v>
      </c>
      <c r="F28" s="3">
        <v>133.67168818339098</v>
      </c>
    </row>
    <row r="29" spans="1:10">
      <c r="A29">
        <v>11</v>
      </c>
      <c r="B29">
        <v>-90.823999999999998</v>
      </c>
      <c r="C29">
        <v>938</v>
      </c>
      <c r="D29">
        <v>175000</v>
      </c>
      <c r="E29">
        <v>168</v>
      </c>
      <c r="F29" s="3">
        <v>167.40622097095735</v>
      </c>
    </row>
    <row r="30" spans="1:10">
      <c r="A30">
        <v>12</v>
      </c>
      <c r="B30">
        <v>-90.709000000000003</v>
      </c>
      <c r="C30">
        <v>938</v>
      </c>
      <c r="D30">
        <v>175000</v>
      </c>
      <c r="E30">
        <v>191</v>
      </c>
      <c r="F30" s="3">
        <v>213.02861244482159</v>
      </c>
    </row>
    <row r="31" spans="1:10">
      <c r="A31">
        <v>13</v>
      </c>
      <c r="B31">
        <v>-90.594999999999999</v>
      </c>
      <c r="C31">
        <v>938</v>
      </c>
      <c r="D31">
        <v>175000</v>
      </c>
      <c r="E31">
        <v>251</v>
      </c>
      <c r="F31" s="3">
        <v>262.99301226579468</v>
      </c>
    </row>
    <row r="32" spans="1:10">
      <c r="A32">
        <v>14</v>
      </c>
      <c r="B32">
        <v>-90.486999999999995</v>
      </c>
      <c r="C32">
        <v>938</v>
      </c>
      <c r="D32">
        <v>175000</v>
      </c>
      <c r="E32">
        <v>313</v>
      </c>
      <c r="F32" s="3">
        <v>305.69848561892985</v>
      </c>
    </row>
    <row r="33" spans="1:6">
      <c r="A33">
        <v>15</v>
      </c>
      <c r="B33">
        <v>-90.372</v>
      </c>
      <c r="C33">
        <v>938</v>
      </c>
      <c r="D33">
        <v>175000</v>
      </c>
      <c r="E33">
        <v>350</v>
      </c>
      <c r="F33" s="3">
        <v>335.28675565913005</v>
      </c>
    </row>
    <row r="34" spans="1:6">
      <c r="A34">
        <v>16</v>
      </c>
      <c r="B34">
        <v>-90.256</v>
      </c>
      <c r="C34">
        <v>938</v>
      </c>
      <c r="D34">
        <v>175000</v>
      </c>
      <c r="E34">
        <v>306</v>
      </c>
      <c r="F34" s="3">
        <v>340.18433651071155</v>
      </c>
    </row>
    <row r="35" spans="1:6">
      <c r="A35">
        <v>17</v>
      </c>
      <c r="B35">
        <v>-90.14</v>
      </c>
      <c r="C35">
        <v>938</v>
      </c>
      <c r="D35">
        <v>175000</v>
      </c>
      <c r="E35">
        <v>351</v>
      </c>
      <c r="F35" s="3">
        <v>318.55438775279674</v>
      </c>
    </row>
    <row r="36" spans="1:6">
      <c r="A36">
        <v>18</v>
      </c>
      <c r="B36">
        <v>-90.025000000000006</v>
      </c>
      <c r="C36">
        <v>938</v>
      </c>
      <c r="D36">
        <v>175000</v>
      </c>
      <c r="E36">
        <v>295</v>
      </c>
      <c r="F36" s="3">
        <v>277.26108721992676</v>
      </c>
    </row>
    <row r="37" spans="1:6">
      <c r="A37">
        <v>19</v>
      </c>
      <c r="B37">
        <v>-89.918999999999997</v>
      </c>
      <c r="C37">
        <v>938</v>
      </c>
      <c r="D37">
        <v>175000</v>
      </c>
      <c r="E37">
        <v>225</v>
      </c>
      <c r="F37" s="3">
        <v>231.19216583026036</v>
      </c>
    </row>
    <row r="38" spans="1:6">
      <c r="A38">
        <v>20</v>
      </c>
      <c r="B38">
        <v>-89.805999999999997</v>
      </c>
      <c r="C38">
        <v>938</v>
      </c>
      <c r="D38">
        <v>175000</v>
      </c>
      <c r="E38">
        <v>185</v>
      </c>
      <c r="F38" s="3">
        <v>183.67975525019258</v>
      </c>
    </row>
    <row r="39" spans="1:6">
      <c r="A39">
        <v>21</v>
      </c>
      <c r="B39">
        <v>-89.691000000000003</v>
      </c>
      <c r="C39">
        <v>938</v>
      </c>
      <c r="D39">
        <v>175000</v>
      </c>
      <c r="E39">
        <v>144</v>
      </c>
      <c r="F39" s="3">
        <v>144.27648081532627</v>
      </c>
    </row>
    <row r="40" spans="1:6">
      <c r="A40">
        <v>22</v>
      </c>
      <c r="B40">
        <v>-89.576999999999998</v>
      </c>
      <c r="C40">
        <v>938</v>
      </c>
      <c r="D40">
        <v>175000</v>
      </c>
      <c r="E40">
        <v>103</v>
      </c>
      <c r="F40" s="3">
        <v>116.85606443102186</v>
      </c>
    </row>
    <row r="41" spans="1:6">
      <c r="A41">
        <v>23</v>
      </c>
      <c r="B41">
        <v>-89.457999999999998</v>
      </c>
      <c r="C41">
        <v>938</v>
      </c>
      <c r="D41">
        <v>175000</v>
      </c>
      <c r="E41">
        <v>93</v>
      </c>
      <c r="F41" s="3">
        <v>99.445220277624244</v>
      </c>
    </row>
    <row r="42" spans="1:6">
      <c r="A42">
        <v>24</v>
      </c>
      <c r="B42">
        <v>-89.341999999999999</v>
      </c>
      <c r="C42">
        <v>938</v>
      </c>
      <c r="D42">
        <v>175000</v>
      </c>
      <c r="E42">
        <v>87</v>
      </c>
      <c r="F42" s="3">
        <v>90.442258904428982</v>
      </c>
    </row>
    <row r="43" spans="1:6">
      <c r="A43">
        <v>25</v>
      </c>
      <c r="B43">
        <v>-89.234999999999999</v>
      </c>
      <c r="C43">
        <v>938</v>
      </c>
      <c r="D43">
        <v>175000</v>
      </c>
      <c r="E43">
        <v>99</v>
      </c>
      <c r="F43" s="3">
        <v>86.406652897561941</v>
      </c>
    </row>
    <row r="44" spans="1:6">
      <c r="A44">
        <v>26</v>
      </c>
      <c r="B44">
        <v>-89.13</v>
      </c>
      <c r="C44">
        <v>938</v>
      </c>
      <c r="D44">
        <v>175000</v>
      </c>
      <c r="E44">
        <v>111</v>
      </c>
      <c r="F44" s="3">
        <v>84.605106302838536</v>
      </c>
    </row>
    <row r="45" spans="1:6">
      <c r="A45">
        <v>27</v>
      </c>
      <c r="B45">
        <v>-89.016000000000005</v>
      </c>
      <c r="C45">
        <v>938</v>
      </c>
      <c r="D45">
        <v>175000</v>
      </c>
      <c r="E45">
        <v>85</v>
      </c>
      <c r="F45" s="3">
        <v>83.817979164173195</v>
      </c>
    </row>
    <row r="46" spans="1:6">
      <c r="A46">
        <v>28</v>
      </c>
      <c r="B46">
        <v>-88.896000000000001</v>
      </c>
      <c r="C46">
        <v>938</v>
      </c>
      <c r="D46">
        <v>175000</v>
      </c>
      <c r="E46">
        <v>81</v>
      </c>
      <c r="F46" s="3">
        <v>83.5382484789465</v>
      </c>
    </row>
    <row r="47" spans="1:6">
      <c r="A47">
        <v>29</v>
      </c>
      <c r="B47">
        <v>-88.790999999999997</v>
      </c>
      <c r="C47">
        <v>938</v>
      </c>
      <c r="D47">
        <v>175000</v>
      </c>
      <c r="E47">
        <v>94</v>
      </c>
      <c r="F47" s="3">
        <v>83.462442895457556</v>
      </c>
    </row>
    <row r="48" spans="1:6">
      <c r="A48">
        <v>30</v>
      </c>
      <c r="B48">
        <v>-88.671999999999997</v>
      </c>
      <c r="C48">
        <v>938</v>
      </c>
      <c r="D48">
        <v>175000</v>
      </c>
      <c r="E48">
        <v>97</v>
      </c>
      <c r="F48" s="3">
        <v>83.437674496527691</v>
      </c>
    </row>
    <row r="49" spans="1:6">
      <c r="A49">
        <v>31</v>
      </c>
      <c r="B49">
        <v>-88.56</v>
      </c>
      <c r="C49">
        <v>938</v>
      </c>
      <c r="D49">
        <v>175000</v>
      </c>
      <c r="E49">
        <v>96</v>
      </c>
      <c r="F49" s="3">
        <v>83.432017994477775</v>
      </c>
    </row>
    <row r="50" spans="1:6">
      <c r="A50">
        <v>32</v>
      </c>
      <c r="B50">
        <v>-88.451999999999998</v>
      </c>
      <c r="C50">
        <v>938</v>
      </c>
      <c r="D50">
        <v>175000</v>
      </c>
      <c r="E50">
        <v>94</v>
      </c>
      <c r="F50" s="3">
        <v>83.430737835258952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48</v>
      </c>
      <c r="B68" t="s">
        <v>27</v>
      </c>
      <c r="C68" t="s">
        <v>30</v>
      </c>
      <c r="D68" t="s">
        <v>47</v>
      </c>
      <c r="E68" t="s">
        <v>46</v>
      </c>
      <c r="F68" t="s">
        <v>81</v>
      </c>
    </row>
    <row r="69" spans="1:10">
      <c r="A69">
        <v>1</v>
      </c>
      <c r="B69">
        <v>-91.947999999999993</v>
      </c>
      <c r="C69">
        <v>938</v>
      </c>
      <c r="D69">
        <v>175000</v>
      </c>
      <c r="E69">
        <v>62</v>
      </c>
      <c r="F69" s="3">
        <v>81.918089258213627</v>
      </c>
      <c r="J69" t="s">
        <v>94</v>
      </c>
    </row>
    <row r="70" spans="1:10">
      <c r="A70">
        <v>2</v>
      </c>
      <c r="B70">
        <v>-91.838999999999999</v>
      </c>
      <c r="C70">
        <v>938</v>
      </c>
      <c r="D70">
        <v>175000</v>
      </c>
      <c r="E70">
        <v>73</v>
      </c>
      <c r="F70" s="3">
        <v>81.922349458254004</v>
      </c>
    </row>
    <row r="71" spans="1:10">
      <c r="A71">
        <v>3</v>
      </c>
      <c r="B71">
        <v>-91.724000000000004</v>
      </c>
      <c r="C71">
        <v>938</v>
      </c>
      <c r="D71">
        <v>175000</v>
      </c>
      <c r="E71">
        <v>68</v>
      </c>
      <c r="F71" s="3">
        <v>81.941663077875901</v>
      </c>
    </row>
    <row r="72" spans="1:10">
      <c r="A72">
        <v>4</v>
      </c>
      <c r="B72">
        <v>-91.611999999999995</v>
      </c>
      <c r="C72">
        <v>938</v>
      </c>
      <c r="D72">
        <v>175000</v>
      </c>
      <c r="E72">
        <v>64</v>
      </c>
      <c r="F72" s="3">
        <v>82.014241282286335</v>
      </c>
    </row>
    <row r="73" spans="1:10">
      <c r="A73">
        <v>5</v>
      </c>
      <c r="B73">
        <v>-91.5</v>
      </c>
      <c r="C73">
        <v>938</v>
      </c>
      <c r="D73">
        <v>175000</v>
      </c>
      <c r="E73">
        <v>67</v>
      </c>
      <c r="F73" s="3">
        <v>82.260752405780053</v>
      </c>
    </row>
    <row r="74" spans="1:10">
      <c r="A74">
        <v>6</v>
      </c>
      <c r="B74">
        <v>-91.394000000000005</v>
      </c>
      <c r="C74">
        <v>938</v>
      </c>
      <c r="D74">
        <v>175000</v>
      </c>
      <c r="E74">
        <v>95</v>
      </c>
      <c r="F74" s="3">
        <v>82.945166159685755</v>
      </c>
    </row>
    <row r="75" spans="1:10">
      <c r="A75">
        <v>7</v>
      </c>
      <c r="B75">
        <v>-91.281000000000006</v>
      </c>
      <c r="C75">
        <v>938</v>
      </c>
      <c r="D75">
        <v>175000</v>
      </c>
      <c r="E75">
        <v>88</v>
      </c>
      <c r="F75" s="3">
        <v>84.889730805429309</v>
      </c>
    </row>
    <row r="76" spans="1:10">
      <c r="A76">
        <v>8</v>
      </c>
      <c r="B76">
        <v>-91.165000000000006</v>
      </c>
      <c r="C76">
        <v>938</v>
      </c>
      <c r="D76">
        <v>175000</v>
      </c>
      <c r="E76">
        <v>88</v>
      </c>
      <c r="F76" s="3">
        <v>89.805340044710533</v>
      </c>
    </row>
    <row r="77" spans="1:10">
      <c r="A77">
        <v>9</v>
      </c>
      <c r="B77">
        <v>-91.049000000000007</v>
      </c>
      <c r="C77">
        <v>938</v>
      </c>
      <c r="D77">
        <v>175000</v>
      </c>
      <c r="E77">
        <v>96</v>
      </c>
      <c r="F77" s="3">
        <v>100.56673482763739</v>
      </c>
    </row>
    <row r="78" spans="1:10">
      <c r="A78">
        <v>10</v>
      </c>
      <c r="B78">
        <v>-90.933999999999997</v>
      </c>
      <c r="C78">
        <v>938</v>
      </c>
      <c r="D78">
        <v>175000</v>
      </c>
      <c r="E78">
        <v>136</v>
      </c>
      <c r="F78" s="3">
        <v>120.96910339820253</v>
      </c>
    </row>
    <row r="79" spans="1:10">
      <c r="A79">
        <v>11</v>
      </c>
      <c r="B79">
        <v>-90.823999999999998</v>
      </c>
      <c r="C79">
        <v>938</v>
      </c>
      <c r="D79">
        <v>175000</v>
      </c>
      <c r="E79">
        <v>144</v>
      </c>
      <c r="F79" s="3">
        <v>153.12838131286045</v>
      </c>
    </row>
    <row r="80" spans="1:10">
      <c r="A80">
        <v>12</v>
      </c>
      <c r="B80">
        <v>-90.709000000000003</v>
      </c>
      <c r="C80">
        <v>938</v>
      </c>
      <c r="D80">
        <v>175000</v>
      </c>
      <c r="E80">
        <v>202</v>
      </c>
      <c r="F80" s="3">
        <v>201.34509691903224</v>
      </c>
    </row>
    <row r="81" spans="1:6">
      <c r="A81">
        <v>13</v>
      </c>
      <c r="B81">
        <v>-90.594999999999999</v>
      </c>
      <c r="C81">
        <v>938</v>
      </c>
      <c r="D81">
        <v>175000</v>
      </c>
      <c r="E81">
        <v>274</v>
      </c>
      <c r="F81" s="3">
        <v>260.18503722393126</v>
      </c>
    </row>
    <row r="82" spans="1:6">
      <c r="A82">
        <v>14</v>
      </c>
      <c r="B82">
        <v>-90.486999999999995</v>
      </c>
      <c r="C82">
        <v>938</v>
      </c>
      <c r="D82">
        <v>175000</v>
      </c>
      <c r="E82">
        <v>285</v>
      </c>
      <c r="F82" s="3">
        <v>316.99675444515617</v>
      </c>
    </row>
    <row r="83" spans="1:6">
      <c r="A83">
        <v>15</v>
      </c>
      <c r="B83">
        <v>-90.372</v>
      </c>
      <c r="C83">
        <v>938</v>
      </c>
      <c r="D83">
        <v>175000</v>
      </c>
      <c r="E83">
        <v>371</v>
      </c>
      <c r="F83" s="3">
        <v>364.64278412965422</v>
      </c>
    </row>
    <row r="84" spans="1:6">
      <c r="A84">
        <v>16</v>
      </c>
      <c r="B84">
        <v>-90.256</v>
      </c>
      <c r="C84">
        <v>938</v>
      </c>
      <c r="D84">
        <v>175000</v>
      </c>
      <c r="E84">
        <v>395</v>
      </c>
      <c r="F84" s="3">
        <v>385.50853150005696</v>
      </c>
    </row>
    <row r="85" spans="1:6">
      <c r="A85">
        <v>17</v>
      </c>
      <c r="B85">
        <v>-90.14</v>
      </c>
      <c r="C85">
        <v>938</v>
      </c>
      <c r="D85">
        <v>175000</v>
      </c>
      <c r="E85">
        <v>405</v>
      </c>
      <c r="F85" s="3">
        <v>372.36932929909511</v>
      </c>
    </row>
    <row r="86" spans="1:6">
      <c r="A86">
        <v>18</v>
      </c>
      <c r="B86">
        <v>-90.025000000000006</v>
      </c>
      <c r="C86">
        <v>938</v>
      </c>
      <c r="D86">
        <v>175000</v>
      </c>
      <c r="E86">
        <v>335</v>
      </c>
      <c r="F86" s="3">
        <v>329.96354304885307</v>
      </c>
    </row>
    <row r="87" spans="1:6">
      <c r="A87">
        <v>19</v>
      </c>
      <c r="B87">
        <v>-89.918999999999997</v>
      </c>
      <c r="C87">
        <v>938</v>
      </c>
      <c r="D87">
        <v>175000</v>
      </c>
      <c r="E87">
        <v>269</v>
      </c>
      <c r="F87" s="3">
        <v>275.87659413739686</v>
      </c>
    </row>
    <row r="88" spans="1:6">
      <c r="A88">
        <v>20</v>
      </c>
      <c r="B88">
        <v>-89.805999999999997</v>
      </c>
      <c r="C88">
        <v>938</v>
      </c>
      <c r="D88">
        <v>175000</v>
      </c>
      <c r="E88">
        <v>185</v>
      </c>
      <c r="F88" s="3">
        <v>216.10991412740702</v>
      </c>
    </row>
    <row r="89" spans="1:6">
      <c r="A89">
        <v>21</v>
      </c>
      <c r="B89">
        <v>-89.691000000000003</v>
      </c>
      <c r="C89">
        <v>938</v>
      </c>
      <c r="D89">
        <v>175000</v>
      </c>
      <c r="E89">
        <v>166</v>
      </c>
      <c r="F89" s="3">
        <v>164.3434378153504</v>
      </c>
    </row>
    <row r="90" spans="1:6">
      <c r="A90">
        <v>22</v>
      </c>
      <c r="B90">
        <v>-89.576999999999998</v>
      </c>
      <c r="C90">
        <v>938</v>
      </c>
      <c r="D90">
        <v>175000</v>
      </c>
      <c r="E90">
        <v>121</v>
      </c>
      <c r="F90" s="3">
        <v>127.37459944342591</v>
      </c>
    </row>
    <row r="91" spans="1:6">
      <c r="A91">
        <v>23</v>
      </c>
      <c r="B91">
        <v>-89.457999999999998</v>
      </c>
      <c r="C91">
        <v>938</v>
      </c>
      <c r="D91">
        <v>175000</v>
      </c>
      <c r="E91">
        <v>136</v>
      </c>
      <c r="F91" s="3">
        <v>103.60166289949514</v>
      </c>
    </row>
    <row r="92" spans="1:6">
      <c r="A92">
        <v>24</v>
      </c>
      <c r="B92">
        <v>-89.341999999999999</v>
      </c>
      <c r="C92">
        <v>938</v>
      </c>
      <c r="D92">
        <v>175000</v>
      </c>
      <c r="E92">
        <v>116</v>
      </c>
      <c r="F92" s="3">
        <v>91.292928470827107</v>
      </c>
    </row>
    <row r="93" spans="1:6">
      <c r="A93">
        <v>25</v>
      </c>
      <c r="B93">
        <v>-89.234999999999999</v>
      </c>
      <c r="C93">
        <v>938</v>
      </c>
      <c r="D93">
        <v>175000</v>
      </c>
      <c r="E93">
        <v>99</v>
      </c>
      <c r="F93" s="3">
        <v>85.822444757498943</v>
      </c>
    </row>
    <row r="94" spans="1:6">
      <c r="A94">
        <v>26</v>
      </c>
      <c r="B94">
        <v>-89.13</v>
      </c>
      <c r="C94">
        <v>938</v>
      </c>
      <c r="D94">
        <v>175000</v>
      </c>
      <c r="E94">
        <v>104</v>
      </c>
      <c r="F94" s="3">
        <v>83.41999060437098</v>
      </c>
    </row>
    <row r="95" spans="1:6">
      <c r="A95">
        <v>27</v>
      </c>
      <c r="B95">
        <v>-89.016000000000005</v>
      </c>
      <c r="C95">
        <v>938</v>
      </c>
      <c r="D95">
        <v>175000</v>
      </c>
      <c r="E95">
        <v>70</v>
      </c>
      <c r="F95" s="3">
        <v>82.395798760326443</v>
      </c>
    </row>
    <row r="96" spans="1:6">
      <c r="A96">
        <v>28</v>
      </c>
      <c r="B96">
        <v>-88.896000000000001</v>
      </c>
      <c r="C96">
        <v>938</v>
      </c>
      <c r="D96">
        <v>175000</v>
      </c>
      <c r="E96">
        <v>90</v>
      </c>
      <c r="F96" s="3">
        <v>82.044280653261183</v>
      </c>
    </row>
    <row r="97" spans="1:6">
      <c r="A97">
        <v>29</v>
      </c>
      <c r="B97">
        <v>-88.790999999999997</v>
      </c>
      <c r="C97">
        <v>938</v>
      </c>
      <c r="D97">
        <v>175000</v>
      </c>
      <c r="E97">
        <v>89</v>
      </c>
      <c r="F97" s="3">
        <v>81.953045199229166</v>
      </c>
    </row>
    <row r="98" spans="1:6">
      <c r="A98">
        <v>30</v>
      </c>
      <c r="B98">
        <v>-88.671999999999997</v>
      </c>
      <c r="C98">
        <v>938</v>
      </c>
      <c r="D98">
        <v>175000</v>
      </c>
      <c r="E98">
        <v>82</v>
      </c>
      <c r="F98" s="3">
        <v>81.924653870002459</v>
      </c>
    </row>
    <row r="99" spans="1:6">
      <c r="A99">
        <v>31</v>
      </c>
      <c r="B99">
        <v>-88.56</v>
      </c>
      <c r="C99">
        <v>938</v>
      </c>
      <c r="D99">
        <v>175000</v>
      </c>
      <c r="E99">
        <v>116</v>
      </c>
      <c r="F99" s="3">
        <v>81.918550472478699</v>
      </c>
    </row>
    <row r="100" spans="1:6">
      <c r="A100">
        <v>32</v>
      </c>
      <c r="B100">
        <v>-88.451999999999998</v>
      </c>
      <c r="C100">
        <v>938</v>
      </c>
      <c r="D100">
        <v>175000</v>
      </c>
      <c r="E100">
        <v>91</v>
      </c>
      <c r="F100" s="3">
        <v>81.917256387828189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48</v>
      </c>
      <c r="B118" t="s">
        <v>27</v>
      </c>
      <c r="C118" t="s">
        <v>30</v>
      </c>
      <c r="D118" t="s">
        <v>47</v>
      </c>
      <c r="E118" t="s">
        <v>46</v>
      </c>
      <c r="F118" t="s">
        <v>81</v>
      </c>
    </row>
    <row r="119" spans="1:10">
      <c r="A119">
        <v>1</v>
      </c>
      <c r="B119">
        <v>-91.947999999999993</v>
      </c>
      <c r="C119">
        <v>937</v>
      </c>
      <c r="D119">
        <v>175000</v>
      </c>
      <c r="E119">
        <v>65</v>
      </c>
      <c r="F119" s="3">
        <v>86.775460321863903</v>
      </c>
      <c r="J119" t="s">
        <v>95</v>
      </c>
    </row>
    <row r="120" spans="1:10">
      <c r="A120">
        <v>2</v>
      </c>
      <c r="B120">
        <v>-91.838999999999999</v>
      </c>
      <c r="C120">
        <v>937</v>
      </c>
      <c r="D120">
        <v>175000</v>
      </c>
      <c r="E120">
        <v>59</v>
      </c>
      <c r="F120" s="3">
        <v>86.776928144694097</v>
      </c>
    </row>
    <row r="121" spans="1:10">
      <c r="A121">
        <v>3</v>
      </c>
      <c r="B121">
        <v>-91.724000000000004</v>
      </c>
      <c r="C121">
        <v>937</v>
      </c>
      <c r="D121">
        <v>175000</v>
      </c>
      <c r="E121">
        <v>61</v>
      </c>
      <c r="F121" s="3">
        <v>86.784831411785547</v>
      </c>
    </row>
    <row r="122" spans="1:10">
      <c r="A122">
        <v>4</v>
      </c>
      <c r="B122">
        <v>-91.611999999999995</v>
      </c>
      <c r="C122">
        <v>937</v>
      </c>
      <c r="D122">
        <v>175000</v>
      </c>
      <c r="E122">
        <v>93</v>
      </c>
      <c r="F122" s="3">
        <v>86.819609911759315</v>
      </c>
    </row>
    <row r="123" spans="1:10">
      <c r="A123">
        <v>5</v>
      </c>
      <c r="B123">
        <v>-91.5</v>
      </c>
      <c r="C123">
        <v>937</v>
      </c>
      <c r="D123">
        <v>175000</v>
      </c>
      <c r="E123">
        <v>83</v>
      </c>
      <c r="F123" s="3">
        <v>86.95598350178004</v>
      </c>
    </row>
    <row r="124" spans="1:10">
      <c r="A124">
        <v>6</v>
      </c>
      <c r="B124">
        <v>-91.394000000000005</v>
      </c>
      <c r="C124">
        <v>937</v>
      </c>
      <c r="D124">
        <v>175000</v>
      </c>
      <c r="E124">
        <v>84</v>
      </c>
      <c r="F124" s="3">
        <v>87.385519824360301</v>
      </c>
    </row>
    <row r="125" spans="1:10">
      <c r="A125">
        <v>7</v>
      </c>
      <c r="B125">
        <v>-91.281000000000006</v>
      </c>
      <c r="C125">
        <v>937</v>
      </c>
      <c r="D125">
        <v>175000</v>
      </c>
      <c r="E125">
        <v>87</v>
      </c>
      <c r="F125" s="3">
        <v>88.756930674707974</v>
      </c>
    </row>
    <row r="126" spans="1:10">
      <c r="A126">
        <v>8</v>
      </c>
      <c r="B126">
        <v>-91.165000000000006</v>
      </c>
      <c r="C126">
        <v>937</v>
      </c>
      <c r="D126">
        <v>175000</v>
      </c>
      <c r="E126">
        <v>99</v>
      </c>
      <c r="F126" s="3">
        <v>92.617238023873838</v>
      </c>
    </row>
    <row r="127" spans="1:10">
      <c r="A127">
        <v>9</v>
      </c>
      <c r="B127">
        <v>-91.049000000000007</v>
      </c>
      <c r="C127">
        <v>937</v>
      </c>
      <c r="D127">
        <v>175000</v>
      </c>
      <c r="E127">
        <v>115</v>
      </c>
      <c r="F127" s="3">
        <v>101.90474014480002</v>
      </c>
    </row>
    <row r="128" spans="1:10">
      <c r="A128">
        <v>10</v>
      </c>
      <c r="B128">
        <v>-90.933999999999997</v>
      </c>
      <c r="C128">
        <v>937</v>
      </c>
      <c r="D128">
        <v>175000</v>
      </c>
      <c r="E128">
        <v>134</v>
      </c>
      <c r="F128" s="3">
        <v>120.97279740508425</v>
      </c>
    </row>
    <row r="129" spans="1:6">
      <c r="A129">
        <v>11</v>
      </c>
      <c r="B129">
        <v>-90.823999999999998</v>
      </c>
      <c r="C129">
        <v>937</v>
      </c>
      <c r="D129">
        <v>175000</v>
      </c>
      <c r="E129">
        <v>169</v>
      </c>
      <c r="F129" s="3">
        <v>153.00186317307958</v>
      </c>
    </row>
    <row r="130" spans="1:6">
      <c r="A130">
        <v>12</v>
      </c>
      <c r="B130">
        <v>-90.709000000000003</v>
      </c>
      <c r="C130">
        <v>937</v>
      </c>
      <c r="D130">
        <v>175000</v>
      </c>
      <c r="E130">
        <v>186</v>
      </c>
      <c r="F130" s="3">
        <v>203.46481905399628</v>
      </c>
    </row>
    <row r="131" spans="1:6">
      <c r="A131">
        <v>13</v>
      </c>
      <c r="B131">
        <v>-90.594999999999999</v>
      </c>
      <c r="C131">
        <v>937</v>
      </c>
      <c r="D131">
        <v>175000</v>
      </c>
      <c r="E131">
        <v>252</v>
      </c>
      <c r="F131" s="3">
        <v>267.21180516207221</v>
      </c>
    </row>
    <row r="132" spans="1:6">
      <c r="A132">
        <v>14</v>
      </c>
      <c r="B132">
        <v>-90.486999999999995</v>
      </c>
      <c r="C132">
        <v>937</v>
      </c>
      <c r="D132">
        <v>175000</v>
      </c>
      <c r="E132">
        <v>312</v>
      </c>
      <c r="F132" s="3">
        <v>329.7374333151605</v>
      </c>
    </row>
    <row r="133" spans="1:6">
      <c r="A133">
        <v>15</v>
      </c>
      <c r="B133">
        <v>-90.372</v>
      </c>
      <c r="C133">
        <v>937</v>
      </c>
      <c r="D133">
        <v>175000</v>
      </c>
      <c r="E133">
        <v>408</v>
      </c>
      <c r="F133" s="3">
        <v>381.57267129053832</v>
      </c>
    </row>
    <row r="134" spans="1:6">
      <c r="A134">
        <v>16</v>
      </c>
      <c r="B134">
        <v>-90.256</v>
      </c>
      <c r="C134">
        <v>937</v>
      </c>
      <c r="D134">
        <v>175000</v>
      </c>
      <c r="E134">
        <v>400</v>
      </c>
      <c r="F134" s="3">
        <v>401.71609430995824</v>
      </c>
    </row>
    <row r="135" spans="1:6">
      <c r="A135">
        <v>17</v>
      </c>
      <c r="B135">
        <v>-90.14</v>
      </c>
      <c r="C135">
        <v>937</v>
      </c>
      <c r="D135">
        <v>175000</v>
      </c>
      <c r="E135">
        <v>409</v>
      </c>
      <c r="F135" s="3">
        <v>382.35987183839831</v>
      </c>
    </row>
    <row r="136" spans="1:6">
      <c r="A136">
        <v>18</v>
      </c>
      <c r="B136">
        <v>-90.025000000000006</v>
      </c>
      <c r="C136">
        <v>937</v>
      </c>
      <c r="D136">
        <v>175000</v>
      </c>
      <c r="E136">
        <v>329</v>
      </c>
      <c r="F136" s="3">
        <v>331.03111932408632</v>
      </c>
    </row>
    <row r="137" spans="1:6">
      <c r="A137">
        <v>19</v>
      </c>
      <c r="B137">
        <v>-89.918999999999997</v>
      </c>
      <c r="C137">
        <v>937</v>
      </c>
      <c r="D137">
        <v>175000</v>
      </c>
      <c r="E137">
        <v>261</v>
      </c>
      <c r="F137" s="3">
        <v>269.8064613780403</v>
      </c>
    </row>
    <row r="138" spans="1:6">
      <c r="A138">
        <v>20</v>
      </c>
      <c r="B138">
        <v>-89.805999999999997</v>
      </c>
      <c r="C138">
        <v>937</v>
      </c>
      <c r="D138">
        <v>175000</v>
      </c>
      <c r="E138">
        <v>206</v>
      </c>
      <c r="F138" s="3">
        <v>206.2296947538301</v>
      </c>
    </row>
    <row r="139" spans="1:6">
      <c r="A139">
        <v>21</v>
      </c>
      <c r="B139">
        <v>-89.691000000000003</v>
      </c>
      <c r="C139">
        <v>937</v>
      </c>
      <c r="D139">
        <v>175000</v>
      </c>
      <c r="E139">
        <v>136</v>
      </c>
      <c r="F139" s="3">
        <v>154.97664676026554</v>
      </c>
    </row>
    <row r="140" spans="1:6">
      <c r="A140">
        <v>22</v>
      </c>
      <c r="B140">
        <v>-89.576999999999998</v>
      </c>
      <c r="C140">
        <v>937</v>
      </c>
      <c r="D140">
        <v>175000</v>
      </c>
      <c r="E140">
        <v>126</v>
      </c>
      <c r="F140" s="3">
        <v>121.28427824855</v>
      </c>
    </row>
    <row r="141" spans="1:6">
      <c r="A141">
        <v>23</v>
      </c>
      <c r="B141">
        <v>-89.457999999999998</v>
      </c>
      <c r="C141">
        <v>937</v>
      </c>
      <c r="D141">
        <v>175000</v>
      </c>
      <c r="E141">
        <v>122</v>
      </c>
      <c r="F141" s="3">
        <v>101.60516787971927</v>
      </c>
    </row>
    <row r="142" spans="1:6">
      <c r="A142">
        <v>24</v>
      </c>
      <c r="B142">
        <v>-89.341999999999999</v>
      </c>
      <c r="C142">
        <v>937</v>
      </c>
      <c r="D142">
        <v>175000</v>
      </c>
      <c r="E142">
        <v>98</v>
      </c>
      <c r="F142" s="3">
        <v>92.484886638665827</v>
      </c>
    </row>
    <row r="143" spans="1:6">
      <c r="A143">
        <v>25</v>
      </c>
      <c r="B143">
        <v>-89.234999999999999</v>
      </c>
      <c r="C143">
        <v>937</v>
      </c>
      <c r="D143">
        <v>175000</v>
      </c>
      <c r="E143">
        <v>96</v>
      </c>
      <c r="F143" s="3">
        <v>88.885604268570333</v>
      </c>
    </row>
    <row r="144" spans="1:6">
      <c r="A144">
        <v>26</v>
      </c>
      <c r="B144">
        <v>-89.13</v>
      </c>
      <c r="C144">
        <v>937</v>
      </c>
      <c r="D144">
        <v>175000</v>
      </c>
      <c r="E144">
        <v>98</v>
      </c>
      <c r="F144" s="3">
        <v>87.489126028900444</v>
      </c>
    </row>
    <row r="145" spans="1:6">
      <c r="A145">
        <v>27</v>
      </c>
      <c r="B145">
        <v>-89.016000000000005</v>
      </c>
      <c r="C145">
        <v>937</v>
      </c>
      <c r="D145">
        <v>175000</v>
      </c>
      <c r="E145">
        <v>96</v>
      </c>
      <c r="F145" s="3">
        <v>86.970336379346605</v>
      </c>
    </row>
    <row r="146" spans="1:6">
      <c r="A146">
        <v>28</v>
      </c>
      <c r="B146">
        <v>-88.896000000000001</v>
      </c>
      <c r="C146">
        <v>937</v>
      </c>
      <c r="D146">
        <v>175000</v>
      </c>
      <c r="E146">
        <v>89</v>
      </c>
      <c r="F146" s="3">
        <v>86.818682796709496</v>
      </c>
    </row>
    <row r="147" spans="1:6">
      <c r="A147">
        <v>29</v>
      </c>
      <c r="B147">
        <v>-88.790999999999997</v>
      </c>
      <c r="C147">
        <v>937</v>
      </c>
      <c r="D147">
        <v>175000</v>
      </c>
      <c r="E147">
        <v>86</v>
      </c>
      <c r="F147" s="3">
        <v>86.785597335314165</v>
      </c>
    </row>
    <row r="148" spans="1:6">
      <c r="A148">
        <v>30</v>
      </c>
      <c r="B148">
        <v>-88.671999999999997</v>
      </c>
      <c r="C148">
        <v>937</v>
      </c>
      <c r="D148">
        <v>175000</v>
      </c>
      <c r="E148">
        <v>94</v>
      </c>
      <c r="F148" s="3">
        <v>86.776966388630484</v>
      </c>
    </row>
    <row r="149" spans="1:6">
      <c r="A149">
        <v>31</v>
      </c>
      <c r="B149">
        <v>-88.56</v>
      </c>
      <c r="C149">
        <v>937</v>
      </c>
      <c r="D149">
        <v>175000</v>
      </c>
      <c r="E149">
        <v>116</v>
      </c>
      <c r="F149" s="3">
        <v>86.775452010487371</v>
      </c>
    </row>
    <row r="150" spans="1:6">
      <c r="A150">
        <v>32</v>
      </c>
      <c r="B150">
        <v>-88.451999999999998</v>
      </c>
      <c r="C150">
        <v>937</v>
      </c>
      <c r="D150">
        <v>175000</v>
      </c>
      <c r="E150">
        <v>120</v>
      </c>
      <c r="F150" s="3">
        <v>86.775190569589952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48</v>
      </c>
      <c r="B168" t="s">
        <v>27</v>
      </c>
      <c r="C168" t="s">
        <v>30</v>
      </c>
      <c r="D168" t="s">
        <v>47</v>
      </c>
      <c r="E168" t="s">
        <v>46</v>
      </c>
      <c r="F168" t="s">
        <v>81</v>
      </c>
    </row>
    <row r="169" spans="1:10">
      <c r="A169">
        <v>1</v>
      </c>
      <c r="B169">
        <v>-91.947999999999993</v>
      </c>
      <c r="C169">
        <v>939</v>
      </c>
      <c r="D169">
        <v>175000</v>
      </c>
      <c r="E169">
        <v>59</v>
      </c>
      <c r="F169" s="3">
        <v>86.091928881761945</v>
      </c>
      <c r="J169" t="s">
        <v>96</v>
      </c>
    </row>
    <row r="170" spans="1:10">
      <c r="A170">
        <v>2</v>
      </c>
      <c r="B170">
        <v>-91.838999999999999</v>
      </c>
      <c r="C170">
        <v>939</v>
      </c>
      <c r="D170">
        <v>175000</v>
      </c>
      <c r="E170">
        <v>62</v>
      </c>
      <c r="F170" s="3">
        <v>86.098192869913774</v>
      </c>
    </row>
    <row r="171" spans="1:10">
      <c r="A171">
        <v>3</v>
      </c>
      <c r="B171">
        <v>-91.724000000000004</v>
      </c>
      <c r="C171">
        <v>939</v>
      </c>
      <c r="D171">
        <v>175000</v>
      </c>
      <c r="E171">
        <v>66</v>
      </c>
      <c r="F171" s="3">
        <v>86.125174158290378</v>
      </c>
    </row>
    <row r="172" spans="1:10">
      <c r="A172">
        <v>4</v>
      </c>
      <c r="B172">
        <v>-91.611999999999995</v>
      </c>
      <c r="C172">
        <v>939</v>
      </c>
      <c r="D172">
        <v>175000</v>
      </c>
      <c r="E172">
        <v>77</v>
      </c>
      <c r="F172" s="3">
        <v>86.221785975623874</v>
      </c>
    </row>
    <row r="173" spans="1:10">
      <c r="A173">
        <v>5</v>
      </c>
      <c r="B173">
        <v>-91.5</v>
      </c>
      <c r="C173">
        <v>939</v>
      </c>
      <c r="D173">
        <v>175000</v>
      </c>
      <c r="E173">
        <v>80</v>
      </c>
      <c r="F173" s="3">
        <v>86.535383598287851</v>
      </c>
    </row>
    <row r="174" spans="1:10">
      <c r="A174">
        <v>6</v>
      </c>
      <c r="B174">
        <v>-91.394000000000005</v>
      </c>
      <c r="C174">
        <v>939</v>
      </c>
      <c r="D174">
        <v>175000</v>
      </c>
      <c r="E174">
        <v>105</v>
      </c>
      <c r="F174" s="3">
        <v>87.370823242952866</v>
      </c>
    </row>
    <row r="175" spans="1:10">
      <c r="A175">
        <v>7</v>
      </c>
      <c r="B175">
        <v>-91.281000000000006</v>
      </c>
      <c r="C175">
        <v>939</v>
      </c>
      <c r="D175">
        <v>175000</v>
      </c>
      <c r="E175">
        <v>82</v>
      </c>
      <c r="F175" s="3">
        <v>89.651720170853892</v>
      </c>
    </row>
    <row r="176" spans="1:10">
      <c r="A176">
        <v>8</v>
      </c>
      <c r="B176">
        <v>-91.165000000000006</v>
      </c>
      <c r="C176">
        <v>939</v>
      </c>
      <c r="D176">
        <v>175000</v>
      </c>
      <c r="E176">
        <v>95</v>
      </c>
      <c r="F176" s="3">
        <v>95.197690687859875</v>
      </c>
    </row>
    <row r="177" spans="1:6">
      <c r="A177">
        <v>9</v>
      </c>
      <c r="B177">
        <v>-91.049000000000007</v>
      </c>
      <c r="C177">
        <v>939</v>
      </c>
      <c r="D177">
        <v>175000</v>
      </c>
      <c r="E177">
        <v>109</v>
      </c>
      <c r="F177" s="3">
        <v>106.90129366998647</v>
      </c>
    </row>
    <row r="178" spans="1:6">
      <c r="A178">
        <v>10</v>
      </c>
      <c r="B178">
        <v>-90.933999999999997</v>
      </c>
      <c r="C178">
        <v>939</v>
      </c>
      <c r="D178">
        <v>175000</v>
      </c>
      <c r="E178">
        <v>155</v>
      </c>
      <c r="F178" s="3">
        <v>128.34370221979054</v>
      </c>
    </row>
    <row r="179" spans="1:6">
      <c r="A179">
        <v>11</v>
      </c>
      <c r="B179">
        <v>-90.823999999999998</v>
      </c>
      <c r="C179">
        <v>939</v>
      </c>
      <c r="D179">
        <v>175000</v>
      </c>
      <c r="E179">
        <v>161</v>
      </c>
      <c r="F179" s="3">
        <v>161.10032555142038</v>
      </c>
    </row>
    <row r="180" spans="1:6">
      <c r="A180">
        <v>12</v>
      </c>
      <c r="B180">
        <v>-90.709000000000003</v>
      </c>
      <c r="C180">
        <v>939</v>
      </c>
      <c r="D180">
        <v>175000</v>
      </c>
      <c r="E180">
        <v>204</v>
      </c>
      <c r="F180" s="3">
        <v>208.75684467789941</v>
      </c>
    </row>
    <row r="181" spans="1:6">
      <c r="A181">
        <v>13</v>
      </c>
      <c r="B181">
        <v>-90.594999999999999</v>
      </c>
      <c r="C181">
        <v>939</v>
      </c>
      <c r="D181">
        <v>175000</v>
      </c>
      <c r="E181">
        <v>233</v>
      </c>
      <c r="F181" s="3">
        <v>265.18206886330955</v>
      </c>
    </row>
    <row r="182" spans="1:6">
      <c r="A182">
        <v>14</v>
      </c>
      <c r="B182">
        <v>-90.486999999999995</v>
      </c>
      <c r="C182">
        <v>939</v>
      </c>
      <c r="D182">
        <v>175000</v>
      </c>
      <c r="E182">
        <v>308</v>
      </c>
      <c r="F182" s="3">
        <v>317.95932998818199</v>
      </c>
    </row>
    <row r="183" spans="1:6">
      <c r="A183">
        <v>15</v>
      </c>
      <c r="B183">
        <v>-90.372</v>
      </c>
      <c r="C183">
        <v>939</v>
      </c>
      <c r="D183">
        <v>175000</v>
      </c>
      <c r="E183">
        <v>391</v>
      </c>
      <c r="F183" s="3">
        <v>360.3217455536435</v>
      </c>
    </row>
    <row r="184" spans="1:6">
      <c r="A184">
        <v>16</v>
      </c>
      <c r="B184">
        <v>-90.256</v>
      </c>
      <c r="C184">
        <v>939</v>
      </c>
      <c r="D184">
        <v>175000</v>
      </c>
      <c r="E184">
        <v>409</v>
      </c>
      <c r="F184" s="3">
        <v>376.47447194358836</v>
      </c>
    </row>
    <row r="185" spans="1:6">
      <c r="A185">
        <v>17</v>
      </c>
      <c r="B185">
        <v>-90.14</v>
      </c>
      <c r="C185">
        <v>939</v>
      </c>
      <c r="D185">
        <v>175000</v>
      </c>
      <c r="E185">
        <v>355</v>
      </c>
      <c r="F185" s="3">
        <v>360.85789042687054</v>
      </c>
    </row>
    <row r="186" spans="1:6">
      <c r="A186">
        <v>18</v>
      </c>
      <c r="B186">
        <v>-90.025000000000006</v>
      </c>
      <c r="C186">
        <v>939</v>
      </c>
      <c r="D186">
        <v>175000</v>
      </c>
      <c r="E186">
        <v>327</v>
      </c>
      <c r="F186" s="3">
        <v>318.86294277610989</v>
      </c>
    </row>
    <row r="187" spans="1:6">
      <c r="A187">
        <v>19</v>
      </c>
      <c r="B187">
        <v>-89.918999999999997</v>
      </c>
      <c r="C187">
        <v>939</v>
      </c>
      <c r="D187">
        <v>175000</v>
      </c>
      <c r="E187">
        <v>245</v>
      </c>
      <c r="F187" s="3">
        <v>267.2251582953507</v>
      </c>
    </row>
    <row r="188" spans="1:6">
      <c r="A188">
        <v>20</v>
      </c>
      <c r="B188">
        <v>-89.805999999999997</v>
      </c>
      <c r="C188">
        <v>939</v>
      </c>
      <c r="D188">
        <v>175000</v>
      </c>
      <c r="E188">
        <v>198</v>
      </c>
      <c r="F188" s="3">
        <v>211.10076554274056</v>
      </c>
    </row>
    <row r="189" spans="1:6">
      <c r="A189">
        <v>21</v>
      </c>
      <c r="B189">
        <v>-89.691000000000003</v>
      </c>
      <c r="C189">
        <v>939</v>
      </c>
      <c r="D189">
        <v>175000</v>
      </c>
      <c r="E189">
        <v>175</v>
      </c>
      <c r="F189" s="3">
        <v>162.90304979674997</v>
      </c>
    </row>
    <row r="190" spans="1:6">
      <c r="A190">
        <v>22</v>
      </c>
      <c r="B190">
        <v>-89.576999999999998</v>
      </c>
      <c r="C190">
        <v>939</v>
      </c>
      <c r="D190">
        <v>175000</v>
      </c>
      <c r="E190">
        <v>122</v>
      </c>
      <c r="F190" s="3">
        <v>128.58740860549349</v>
      </c>
    </row>
    <row r="191" spans="1:6">
      <c r="A191">
        <v>23</v>
      </c>
      <c r="B191">
        <v>-89.457999999999998</v>
      </c>
      <c r="C191">
        <v>939</v>
      </c>
      <c r="D191">
        <v>175000</v>
      </c>
      <c r="E191">
        <v>116</v>
      </c>
      <c r="F191" s="3">
        <v>106.49199519828409</v>
      </c>
    </row>
    <row r="192" spans="1:6">
      <c r="A192">
        <v>24</v>
      </c>
      <c r="B192">
        <v>-89.341999999999999</v>
      </c>
      <c r="C192">
        <v>939</v>
      </c>
      <c r="D192">
        <v>175000</v>
      </c>
      <c r="E192">
        <v>105</v>
      </c>
      <c r="F192" s="3">
        <v>94.992746304797222</v>
      </c>
    </row>
    <row r="193" spans="1:6">
      <c r="A193">
        <v>25</v>
      </c>
      <c r="B193">
        <v>-89.234999999999999</v>
      </c>
      <c r="C193">
        <v>939</v>
      </c>
      <c r="D193">
        <v>175000</v>
      </c>
      <c r="E193">
        <v>106</v>
      </c>
      <c r="F193" s="3">
        <v>89.839722907820999</v>
      </c>
    </row>
    <row r="194" spans="1:6">
      <c r="A194">
        <v>26</v>
      </c>
      <c r="B194">
        <v>-89.13</v>
      </c>
      <c r="C194">
        <v>939</v>
      </c>
      <c r="D194">
        <v>175000</v>
      </c>
      <c r="E194">
        <v>111</v>
      </c>
      <c r="F194" s="3">
        <v>87.552480402392732</v>
      </c>
    </row>
    <row r="195" spans="1:6">
      <c r="A195">
        <v>27</v>
      </c>
      <c r="B195">
        <v>-89.016000000000005</v>
      </c>
      <c r="C195">
        <v>939</v>
      </c>
      <c r="D195">
        <v>175000</v>
      </c>
      <c r="E195">
        <v>96</v>
      </c>
      <c r="F195" s="3">
        <v>86.564078254306423</v>
      </c>
    </row>
    <row r="196" spans="1:6">
      <c r="A196">
        <v>28</v>
      </c>
      <c r="B196">
        <v>-88.896000000000001</v>
      </c>
      <c r="C196">
        <v>939</v>
      </c>
      <c r="D196">
        <v>175000</v>
      </c>
      <c r="E196">
        <v>88</v>
      </c>
      <c r="F196" s="3">
        <v>86.218849526538136</v>
      </c>
    </row>
    <row r="197" spans="1:6">
      <c r="A197">
        <v>29</v>
      </c>
      <c r="B197">
        <v>-88.790999999999997</v>
      </c>
      <c r="C197">
        <v>939</v>
      </c>
      <c r="D197">
        <v>175000</v>
      </c>
      <c r="E197">
        <v>95</v>
      </c>
      <c r="F197" s="3">
        <v>86.127397228755029</v>
      </c>
    </row>
    <row r="198" spans="1:6">
      <c r="A198">
        <v>30</v>
      </c>
      <c r="B198">
        <v>-88.671999999999997</v>
      </c>
      <c r="C198">
        <v>939</v>
      </c>
      <c r="D198">
        <v>175000</v>
      </c>
      <c r="E198">
        <v>95</v>
      </c>
      <c r="F198" s="3">
        <v>86.09830203363758</v>
      </c>
    </row>
    <row r="199" spans="1:6">
      <c r="A199">
        <v>31</v>
      </c>
      <c r="B199">
        <v>-88.56</v>
      </c>
      <c r="C199">
        <v>939</v>
      </c>
      <c r="D199">
        <v>175000</v>
      </c>
      <c r="E199">
        <v>106</v>
      </c>
      <c r="F199" s="3">
        <v>86.091878539713434</v>
      </c>
    </row>
    <row r="200" spans="1:6">
      <c r="A200">
        <v>32</v>
      </c>
      <c r="B200">
        <v>-88.451999999999998</v>
      </c>
      <c r="C200">
        <v>939</v>
      </c>
      <c r="D200">
        <v>175000</v>
      </c>
      <c r="E200">
        <v>110</v>
      </c>
      <c r="F200" s="3">
        <v>86.090477849132341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48</v>
      </c>
      <c r="B218" t="s">
        <v>27</v>
      </c>
      <c r="C218" t="s">
        <v>30</v>
      </c>
      <c r="D218" t="s">
        <v>47</v>
      </c>
      <c r="E218" t="s">
        <v>46</v>
      </c>
      <c r="F218" t="s">
        <v>81</v>
      </c>
    </row>
    <row r="219" spans="1:10">
      <c r="A219">
        <v>1</v>
      </c>
      <c r="B219">
        <v>-91.947999999999993</v>
      </c>
      <c r="C219">
        <v>939</v>
      </c>
      <c r="D219">
        <v>175000</v>
      </c>
      <c r="E219">
        <v>61</v>
      </c>
      <c r="F219" s="3">
        <v>84.971841494868443</v>
      </c>
      <c r="J219" t="s">
        <v>97</v>
      </c>
    </row>
    <row r="220" spans="1:10">
      <c r="A220">
        <v>2</v>
      </c>
      <c r="B220">
        <v>-91.838999999999999</v>
      </c>
      <c r="C220">
        <v>939</v>
      </c>
      <c r="D220">
        <v>175000</v>
      </c>
      <c r="E220">
        <v>71</v>
      </c>
      <c r="F220" s="3">
        <v>84.975352653737161</v>
      </c>
    </row>
    <row r="221" spans="1:10">
      <c r="A221">
        <v>3</v>
      </c>
      <c r="B221">
        <v>-91.724000000000004</v>
      </c>
      <c r="C221">
        <v>939</v>
      </c>
      <c r="D221">
        <v>175000</v>
      </c>
      <c r="E221">
        <v>54</v>
      </c>
      <c r="F221" s="3">
        <v>84.991910816605568</v>
      </c>
    </row>
    <row r="222" spans="1:10">
      <c r="A222">
        <v>4</v>
      </c>
      <c r="B222">
        <v>-91.611999999999995</v>
      </c>
      <c r="C222">
        <v>939</v>
      </c>
      <c r="D222">
        <v>175000</v>
      </c>
      <c r="E222">
        <v>87</v>
      </c>
      <c r="F222" s="3">
        <v>85.056364523967829</v>
      </c>
    </row>
    <row r="223" spans="1:10">
      <c r="A223">
        <v>5</v>
      </c>
      <c r="B223">
        <v>-91.5</v>
      </c>
      <c r="C223">
        <v>939</v>
      </c>
      <c r="D223">
        <v>175000</v>
      </c>
      <c r="E223">
        <v>84</v>
      </c>
      <c r="F223" s="3">
        <v>85.282156611404346</v>
      </c>
    </row>
    <row r="224" spans="1:10">
      <c r="A224">
        <v>6</v>
      </c>
      <c r="B224">
        <v>-91.394000000000005</v>
      </c>
      <c r="C224">
        <v>939</v>
      </c>
      <c r="D224">
        <v>175000</v>
      </c>
      <c r="E224">
        <v>73</v>
      </c>
      <c r="F224" s="3">
        <v>85.925559589845207</v>
      </c>
    </row>
    <row r="225" spans="1:6">
      <c r="A225">
        <v>7</v>
      </c>
      <c r="B225">
        <v>-91.281000000000006</v>
      </c>
      <c r="C225">
        <v>939</v>
      </c>
      <c r="D225">
        <v>175000</v>
      </c>
      <c r="E225">
        <v>97</v>
      </c>
      <c r="F225" s="3">
        <v>87.795497061355931</v>
      </c>
    </row>
    <row r="226" spans="1:6">
      <c r="A226">
        <v>8</v>
      </c>
      <c r="B226">
        <v>-91.165000000000006</v>
      </c>
      <c r="C226">
        <v>939</v>
      </c>
      <c r="D226">
        <v>175000</v>
      </c>
      <c r="E226">
        <v>106</v>
      </c>
      <c r="F226" s="3">
        <v>92.614189461033888</v>
      </c>
    </row>
    <row r="227" spans="1:6">
      <c r="A227">
        <v>9</v>
      </c>
      <c r="B227">
        <v>-91.049000000000007</v>
      </c>
      <c r="C227">
        <v>939</v>
      </c>
      <c r="D227">
        <v>175000</v>
      </c>
      <c r="E227">
        <v>119</v>
      </c>
      <c r="F227" s="3">
        <v>103.32086139075084</v>
      </c>
    </row>
    <row r="228" spans="1:6">
      <c r="A228">
        <v>10</v>
      </c>
      <c r="B228">
        <v>-90.933999999999997</v>
      </c>
      <c r="C228">
        <v>939</v>
      </c>
      <c r="D228">
        <v>175000</v>
      </c>
      <c r="E228">
        <v>137</v>
      </c>
      <c r="F228" s="3">
        <v>123.82265477643624</v>
      </c>
    </row>
    <row r="229" spans="1:6">
      <c r="A229">
        <v>11</v>
      </c>
      <c r="B229">
        <v>-90.823999999999998</v>
      </c>
      <c r="C229">
        <v>939</v>
      </c>
      <c r="D229">
        <v>175000</v>
      </c>
      <c r="E229">
        <v>164</v>
      </c>
      <c r="F229" s="3">
        <v>156.29332185635198</v>
      </c>
    </row>
    <row r="230" spans="1:6">
      <c r="A230">
        <v>12</v>
      </c>
      <c r="B230">
        <v>-90.709000000000003</v>
      </c>
      <c r="C230">
        <v>939</v>
      </c>
      <c r="D230">
        <v>175000</v>
      </c>
      <c r="E230">
        <v>190</v>
      </c>
      <c r="F230" s="3">
        <v>204.93865915273855</v>
      </c>
    </row>
    <row r="231" spans="1:6">
      <c r="A231">
        <v>13</v>
      </c>
      <c r="B231">
        <v>-90.594999999999999</v>
      </c>
      <c r="C231">
        <v>939</v>
      </c>
      <c r="D231">
        <v>175000</v>
      </c>
      <c r="E231">
        <v>242</v>
      </c>
      <c r="F231" s="3">
        <v>263.83552405866209</v>
      </c>
    </row>
    <row r="232" spans="1:6">
      <c r="A232">
        <v>14</v>
      </c>
      <c r="B232">
        <v>-90.486999999999995</v>
      </c>
      <c r="C232">
        <v>939</v>
      </c>
      <c r="D232">
        <v>175000</v>
      </c>
      <c r="E232">
        <v>315</v>
      </c>
      <c r="F232" s="3">
        <v>319.69273215691754</v>
      </c>
    </row>
    <row r="233" spans="1:6">
      <c r="A233">
        <v>15</v>
      </c>
      <c r="B233">
        <v>-90.372</v>
      </c>
      <c r="C233">
        <v>939</v>
      </c>
      <c r="D233">
        <v>175000</v>
      </c>
      <c r="E233">
        <v>377</v>
      </c>
      <c r="F233" s="3">
        <v>364.68092538890465</v>
      </c>
    </row>
    <row r="234" spans="1:6">
      <c r="A234">
        <v>16</v>
      </c>
      <c r="B234">
        <v>-90.256</v>
      </c>
      <c r="C234">
        <v>939</v>
      </c>
      <c r="D234">
        <v>175000</v>
      </c>
      <c r="E234">
        <v>382</v>
      </c>
      <c r="F234" s="3">
        <v>381.3021891707599</v>
      </c>
    </row>
    <row r="235" spans="1:6">
      <c r="A235">
        <v>17</v>
      </c>
      <c r="B235">
        <v>-90.14</v>
      </c>
      <c r="C235">
        <v>939</v>
      </c>
      <c r="D235">
        <v>175000</v>
      </c>
      <c r="E235">
        <v>381</v>
      </c>
      <c r="F235" s="3">
        <v>363.50328041095776</v>
      </c>
    </row>
    <row r="236" spans="1:6">
      <c r="A236">
        <v>18</v>
      </c>
      <c r="B236">
        <v>-90.025000000000006</v>
      </c>
      <c r="C236">
        <v>939</v>
      </c>
      <c r="D236">
        <v>175000</v>
      </c>
      <c r="E236">
        <v>341</v>
      </c>
      <c r="F236" s="3">
        <v>317.7288903548752</v>
      </c>
    </row>
    <row r="237" spans="1:6">
      <c r="A237">
        <v>19</v>
      </c>
      <c r="B237">
        <v>-89.918999999999997</v>
      </c>
      <c r="C237">
        <v>939</v>
      </c>
      <c r="D237">
        <v>175000</v>
      </c>
      <c r="E237">
        <v>247</v>
      </c>
      <c r="F237" s="3">
        <v>262.71545821522102</v>
      </c>
    </row>
    <row r="238" spans="1:6">
      <c r="A238">
        <v>20</v>
      </c>
      <c r="B238">
        <v>-89.805999999999997</v>
      </c>
      <c r="C238">
        <v>939</v>
      </c>
      <c r="D238">
        <v>175000</v>
      </c>
      <c r="E238">
        <v>200</v>
      </c>
      <c r="F238" s="3">
        <v>204.41484381584493</v>
      </c>
    </row>
    <row r="239" spans="1:6">
      <c r="A239">
        <v>21</v>
      </c>
      <c r="B239">
        <v>-89.691000000000003</v>
      </c>
      <c r="C239">
        <v>939</v>
      </c>
      <c r="D239">
        <v>175000</v>
      </c>
      <c r="E239">
        <v>139</v>
      </c>
      <c r="F239" s="3">
        <v>155.90280481624708</v>
      </c>
    </row>
    <row r="240" spans="1:6">
      <c r="A240">
        <v>22</v>
      </c>
      <c r="B240">
        <v>-89.576999999999998</v>
      </c>
      <c r="C240">
        <v>939</v>
      </c>
      <c r="D240">
        <v>175000</v>
      </c>
      <c r="E240">
        <v>120</v>
      </c>
      <c r="F240" s="3">
        <v>122.64756463297918</v>
      </c>
    </row>
    <row r="241" spans="1:6">
      <c r="A241">
        <v>23</v>
      </c>
      <c r="B241">
        <v>-89.457999999999998</v>
      </c>
      <c r="C241">
        <v>939</v>
      </c>
      <c r="D241">
        <v>175000</v>
      </c>
      <c r="E241">
        <v>114</v>
      </c>
      <c r="F241" s="3">
        <v>102.17797678154417</v>
      </c>
    </row>
    <row r="242" spans="1:6">
      <c r="A242">
        <v>24</v>
      </c>
      <c r="B242">
        <v>-89.341999999999999</v>
      </c>
      <c r="C242">
        <v>939</v>
      </c>
      <c r="D242">
        <v>175000</v>
      </c>
      <c r="E242">
        <v>113</v>
      </c>
      <c r="F242" s="3">
        <v>92.071251788830253</v>
      </c>
    </row>
    <row r="243" spans="1:6">
      <c r="A243">
        <v>25</v>
      </c>
      <c r="B243">
        <v>-89.234999999999999</v>
      </c>
      <c r="C243">
        <v>939</v>
      </c>
      <c r="D243">
        <v>175000</v>
      </c>
      <c r="E243">
        <v>107</v>
      </c>
      <c r="F243" s="3">
        <v>87.793190646227814</v>
      </c>
    </row>
    <row r="244" spans="1:6">
      <c r="A244">
        <v>26</v>
      </c>
      <c r="B244">
        <v>-89.13</v>
      </c>
      <c r="C244">
        <v>939</v>
      </c>
      <c r="D244">
        <v>175000</v>
      </c>
      <c r="E244">
        <v>79</v>
      </c>
      <c r="F244" s="3">
        <v>86.004688760891938</v>
      </c>
    </row>
    <row r="245" spans="1:6">
      <c r="A245">
        <v>27</v>
      </c>
      <c r="B245">
        <v>-89.016000000000005</v>
      </c>
      <c r="C245">
        <v>939</v>
      </c>
      <c r="D245">
        <v>175000</v>
      </c>
      <c r="E245">
        <v>83</v>
      </c>
      <c r="F245" s="3">
        <v>85.281848106652603</v>
      </c>
    </row>
    <row r="246" spans="1:6">
      <c r="A246">
        <v>28</v>
      </c>
      <c r="B246">
        <v>-88.896000000000001</v>
      </c>
      <c r="C246">
        <v>939</v>
      </c>
      <c r="D246">
        <v>175000</v>
      </c>
      <c r="E246">
        <v>99</v>
      </c>
      <c r="F246" s="3">
        <v>85.048412891856913</v>
      </c>
    </row>
    <row r="247" spans="1:6">
      <c r="A247">
        <v>29</v>
      </c>
      <c r="B247">
        <v>-88.790999999999997</v>
      </c>
      <c r="C247">
        <v>939</v>
      </c>
      <c r="D247">
        <v>175000</v>
      </c>
      <c r="E247">
        <v>102</v>
      </c>
      <c r="F247" s="3">
        <v>84.991614819935407</v>
      </c>
    </row>
    <row r="248" spans="1:6">
      <c r="A248">
        <v>30</v>
      </c>
      <c r="B248">
        <v>-88.671999999999997</v>
      </c>
      <c r="C248">
        <v>939</v>
      </c>
      <c r="D248">
        <v>175000</v>
      </c>
      <c r="E248">
        <v>98</v>
      </c>
      <c r="F248" s="3">
        <v>84.975047215102293</v>
      </c>
    </row>
    <row r="249" spans="1:6">
      <c r="A249">
        <v>31</v>
      </c>
      <c r="B249">
        <v>-88.56</v>
      </c>
      <c r="C249">
        <v>939</v>
      </c>
      <c r="D249">
        <v>175000</v>
      </c>
      <c r="E249">
        <v>98</v>
      </c>
      <c r="F249" s="3">
        <v>84.971737689872811</v>
      </c>
    </row>
    <row r="250" spans="1:6">
      <c r="A250">
        <v>32</v>
      </c>
      <c r="B250">
        <v>-88.451999999999998</v>
      </c>
      <c r="C250">
        <v>939</v>
      </c>
      <c r="D250">
        <v>175000</v>
      </c>
      <c r="E250">
        <v>102</v>
      </c>
      <c r="F250" s="3">
        <v>84.97108565081804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48</v>
      </c>
      <c r="B268" t="s">
        <v>27</v>
      </c>
      <c r="C268" t="s">
        <v>30</v>
      </c>
      <c r="D268" t="s">
        <v>47</v>
      </c>
      <c r="E268" t="s">
        <v>46</v>
      </c>
      <c r="F268" t="s">
        <v>81</v>
      </c>
    </row>
    <row r="269" spans="1:10">
      <c r="A269">
        <v>1</v>
      </c>
      <c r="B269">
        <v>-91.947999999999993</v>
      </c>
      <c r="C269">
        <v>942</v>
      </c>
      <c r="D269">
        <v>175000</v>
      </c>
      <c r="E269">
        <v>72</v>
      </c>
      <c r="F269" s="3">
        <v>83.378012986594882</v>
      </c>
      <c r="J269" t="s">
        <v>98</v>
      </c>
    </row>
    <row r="270" spans="1:10">
      <c r="A270">
        <v>2</v>
      </c>
      <c r="B270">
        <v>-91.838999999999999</v>
      </c>
      <c r="C270">
        <v>942</v>
      </c>
      <c r="D270">
        <v>175000</v>
      </c>
      <c r="E270">
        <v>59</v>
      </c>
      <c r="F270" s="3">
        <v>83.380134298064675</v>
      </c>
    </row>
    <row r="271" spans="1:10">
      <c r="A271">
        <v>3</v>
      </c>
      <c r="B271">
        <v>-91.724000000000004</v>
      </c>
      <c r="C271">
        <v>942</v>
      </c>
      <c r="D271">
        <v>175000</v>
      </c>
      <c r="E271">
        <v>70</v>
      </c>
      <c r="F271" s="3">
        <v>83.391087871245674</v>
      </c>
    </row>
    <row r="272" spans="1:10">
      <c r="A272">
        <v>4</v>
      </c>
      <c r="B272">
        <v>-91.611999999999995</v>
      </c>
      <c r="C272">
        <v>942</v>
      </c>
      <c r="D272">
        <v>175000</v>
      </c>
      <c r="E272">
        <v>84</v>
      </c>
      <c r="F272" s="3">
        <v>83.437380368267668</v>
      </c>
    </row>
    <row r="273" spans="1:6">
      <c r="A273">
        <v>5</v>
      </c>
      <c r="B273">
        <v>-91.5</v>
      </c>
      <c r="C273">
        <v>942</v>
      </c>
      <c r="D273">
        <v>175000</v>
      </c>
      <c r="E273">
        <v>78</v>
      </c>
      <c r="F273" s="3">
        <v>83.611961635771905</v>
      </c>
    </row>
    <row r="274" spans="1:6">
      <c r="A274">
        <v>6</v>
      </c>
      <c r="B274">
        <v>-91.394000000000005</v>
      </c>
      <c r="C274">
        <v>942</v>
      </c>
      <c r="D274">
        <v>175000</v>
      </c>
      <c r="E274">
        <v>90</v>
      </c>
      <c r="F274" s="3">
        <v>84.142110443486757</v>
      </c>
    </row>
    <row r="275" spans="1:6">
      <c r="A275">
        <v>7</v>
      </c>
      <c r="B275">
        <v>-91.281000000000006</v>
      </c>
      <c r="C275">
        <v>942</v>
      </c>
      <c r="D275">
        <v>175000</v>
      </c>
      <c r="E275">
        <v>89</v>
      </c>
      <c r="F275" s="3">
        <v>85.774042079275986</v>
      </c>
    </row>
    <row r="276" spans="1:6">
      <c r="A276">
        <v>8</v>
      </c>
      <c r="B276">
        <v>-91.165000000000006</v>
      </c>
      <c r="C276">
        <v>942</v>
      </c>
      <c r="D276">
        <v>175000</v>
      </c>
      <c r="E276">
        <v>84</v>
      </c>
      <c r="F276" s="3">
        <v>90.20092398096844</v>
      </c>
    </row>
    <row r="277" spans="1:6">
      <c r="A277">
        <v>9</v>
      </c>
      <c r="B277">
        <v>-91.049000000000007</v>
      </c>
      <c r="C277">
        <v>942</v>
      </c>
      <c r="D277">
        <v>175000</v>
      </c>
      <c r="E277">
        <v>103</v>
      </c>
      <c r="F277" s="3">
        <v>100.46960483148682</v>
      </c>
    </row>
    <row r="278" spans="1:6">
      <c r="A278">
        <v>10</v>
      </c>
      <c r="B278">
        <v>-90.933999999999997</v>
      </c>
      <c r="C278">
        <v>942</v>
      </c>
      <c r="D278">
        <v>175000</v>
      </c>
      <c r="E278">
        <v>155</v>
      </c>
      <c r="F278" s="3">
        <v>120.8094573456322</v>
      </c>
    </row>
    <row r="279" spans="1:6">
      <c r="A279">
        <v>11</v>
      </c>
      <c r="B279">
        <v>-90.823999999999998</v>
      </c>
      <c r="C279">
        <v>942</v>
      </c>
      <c r="D279">
        <v>175000</v>
      </c>
      <c r="E279">
        <v>155</v>
      </c>
      <c r="F279" s="3">
        <v>153.80305340605636</v>
      </c>
    </row>
    <row r="280" spans="1:6">
      <c r="A280">
        <v>12</v>
      </c>
      <c r="B280">
        <v>-90.709000000000003</v>
      </c>
      <c r="C280">
        <v>942</v>
      </c>
      <c r="D280">
        <v>175000</v>
      </c>
      <c r="E280">
        <v>204</v>
      </c>
      <c r="F280" s="3">
        <v>203.93994282013099</v>
      </c>
    </row>
    <row r="281" spans="1:6">
      <c r="A281">
        <v>13</v>
      </c>
      <c r="B281">
        <v>-90.594999999999999</v>
      </c>
      <c r="C281">
        <v>942</v>
      </c>
      <c r="D281">
        <v>175000</v>
      </c>
      <c r="E281">
        <v>224</v>
      </c>
      <c r="F281" s="3">
        <v>264.8050941428599</v>
      </c>
    </row>
    <row r="282" spans="1:6">
      <c r="A282">
        <v>14</v>
      </c>
      <c r="B282">
        <v>-90.486999999999995</v>
      </c>
      <c r="C282">
        <v>942</v>
      </c>
      <c r="D282">
        <v>175000</v>
      </c>
      <c r="E282">
        <v>321</v>
      </c>
      <c r="F282" s="3">
        <v>321.7715563204946</v>
      </c>
    </row>
    <row r="283" spans="1:6">
      <c r="A283">
        <v>15</v>
      </c>
      <c r="B283">
        <v>-90.372</v>
      </c>
      <c r="C283">
        <v>942</v>
      </c>
      <c r="D283">
        <v>175000</v>
      </c>
      <c r="E283">
        <v>386</v>
      </c>
      <c r="F283" s="3">
        <v>365.58378520747544</v>
      </c>
    </row>
    <row r="284" spans="1:6">
      <c r="A284">
        <v>16</v>
      </c>
      <c r="B284">
        <v>-90.256</v>
      </c>
      <c r="C284">
        <v>942</v>
      </c>
      <c r="D284">
        <v>175000</v>
      </c>
      <c r="E284">
        <v>399</v>
      </c>
      <c r="F284" s="3">
        <v>377.87977498408543</v>
      </c>
    </row>
    <row r="285" spans="1:6">
      <c r="A285">
        <v>17</v>
      </c>
      <c r="B285">
        <v>-90.14</v>
      </c>
      <c r="C285">
        <v>942</v>
      </c>
      <c r="D285">
        <v>175000</v>
      </c>
      <c r="E285">
        <v>376</v>
      </c>
      <c r="F285" s="3">
        <v>353.76364202345525</v>
      </c>
    </row>
    <row r="286" spans="1:6">
      <c r="A286">
        <v>18</v>
      </c>
      <c r="B286">
        <v>-90.025000000000006</v>
      </c>
      <c r="C286">
        <v>942</v>
      </c>
      <c r="D286">
        <v>175000</v>
      </c>
      <c r="E286">
        <v>297</v>
      </c>
      <c r="F286" s="3">
        <v>302.30035852157931</v>
      </c>
    </row>
    <row r="287" spans="1:6">
      <c r="A287">
        <v>19</v>
      </c>
      <c r="B287">
        <v>-89.918999999999997</v>
      </c>
      <c r="C287">
        <v>942</v>
      </c>
      <c r="D287">
        <v>175000</v>
      </c>
      <c r="E287">
        <v>217</v>
      </c>
      <c r="F287" s="3">
        <v>244.57304792157703</v>
      </c>
    </row>
    <row r="288" spans="1:6">
      <c r="A288">
        <v>20</v>
      </c>
      <c r="B288">
        <v>-89.805999999999997</v>
      </c>
      <c r="C288">
        <v>942</v>
      </c>
      <c r="D288">
        <v>175000</v>
      </c>
      <c r="E288">
        <v>189</v>
      </c>
      <c r="F288" s="3">
        <v>186.7690025091357</v>
      </c>
    </row>
    <row r="289" spans="1:6">
      <c r="A289">
        <v>21</v>
      </c>
      <c r="B289">
        <v>-89.691000000000003</v>
      </c>
      <c r="C289">
        <v>942</v>
      </c>
      <c r="D289">
        <v>175000</v>
      </c>
      <c r="E289">
        <v>136</v>
      </c>
      <c r="F289" s="3">
        <v>141.45490979060045</v>
      </c>
    </row>
    <row r="290" spans="1:6">
      <c r="A290">
        <v>22</v>
      </c>
      <c r="B290">
        <v>-89.576999999999998</v>
      </c>
      <c r="C290">
        <v>942</v>
      </c>
      <c r="D290">
        <v>175000</v>
      </c>
      <c r="E290">
        <v>116</v>
      </c>
      <c r="F290" s="3">
        <v>112.33410107488298</v>
      </c>
    </row>
    <row r="291" spans="1:6">
      <c r="A291">
        <v>23</v>
      </c>
      <c r="B291">
        <v>-89.457999999999998</v>
      </c>
      <c r="C291">
        <v>942</v>
      </c>
      <c r="D291">
        <v>175000</v>
      </c>
      <c r="E291">
        <v>107</v>
      </c>
      <c r="F291" s="3">
        <v>95.649644943588072</v>
      </c>
    </row>
    <row r="292" spans="1:6">
      <c r="A292">
        <v>24</v>
      </c>
      <c r="B292">
        <v>-89.341999999999999</v>
      </c>
      <c r="C292">
        <v>942</v>
      </c>
      <c r="D292">
        <v>175000</v>
      </c>
      <c r="E292">
        <v>123</v>
      </c>
      <c r="F292" s="3">
        <v>88.045682885515959</v>
      </c>
    </row>
    <row r="293" spans="1:6">
      <c r="A293">
        <v>25</v>
      </c>
      <c r="B293">
        <v>-89.234999999999999</v>
      </c>
      <c r="C293">
        <v>942</v>
      </c>
      <c r="D293">
        <v>175000</v>
      </c>
      <c r="E293">
        <v>94</v>
      </c>
      <c r="F293" s="3">
        <v>85.086046392429751</v>
      </c>
    </row>
    <row r="294" spans="1:6">
      <c r="A294">
        <v>26</v>
      </c>
      <c r="B294">
        <v>-89.13</v>
      </c>
      <c r="C294">
        <v>942</v>
      </c>
      <c r="D294">
        <v>175000</v>
      </c>
      <c r="E294">
        <v>79</v>
      </c>
      <c r="F294" s="3">
        <v>83.950643543785546</v>
      </c>
    </row>
    <row r="295" spans="1:6">
      <c r="A295">
        <v>27</v>
      </c>
      <c r="B295">
        <v>-89.016000000000005</v>
      </c>
      <c r="C295">
        <v>942</v>
      </c>
      <c r="D295">
        <v>175000</v>
      </c>
      <c r="E295">
        <v>93</v>
      </c>
      <c r="F295" s="3">
        <v>83.532980428429553</v>
      </c>
    </row>
    <row r="296" spans="1:6">
      <c r="A296">
        <v>28</v>
      </c>
      <c r="B296">
        <v>-88.896000000000001</v>
      </c>
      <c r="C296">
        <v>942</v>
      </c>
      <c r="D296">
        <v>175000</v>
      </c>
      <c r="E296">
        <v>108</v>
      </c>
      <c r="F296" s="3">
        <v>83.41196907324354</v>
      </c>
    </row>
    <row r="297" spans="1:6">
      <c r="A297">
        <v>29</v>
      </c>
      <c r="B297">
        <v>-88.790999999999997</v>
      </c>
      <c r="C297">
        <v>942</v>
      </c>
      <c r="D297">
        <v>175000</v>
      </c>
      <c r="E297">
        <v>79</v>
      </c>
      <c r="F297" s="3">
        <v>83.385759673422186</v>
      </c>
    </row>
    <row r="298" spans="1:6">
      <c r="A298">
        <v>30</v>
      </c>
      <c r="B298">
        <v>-88.671999999999997</v>
      </c>
      <c r="C298">
        <v>942</v>
      </c>
      <c r="D298">
        <v>175000</v>
      </c>
      <c r="E298">
        <v>75</v>
      </c>
      <c r="F298" s="3">
        <v>83.378958850708429</v>
      </c>
    </row>
    <row r="299" spans="1:6">
      <c r="A299">
        <v>31</v>
      </c>
      <c r="B299">
        <v>-88.56</v>
      </c>
      <c r="C299">
        <v>942</v>
      </c>
      <c r="D299">
        <v>175000</v>
      </c>
      <c r="E299">
        <v>95</v>
      </c>
      <c r="F299" s="3">
        <v>83.377770617524149</v>
      </c>
    </row>
    <row r="300" spans="1:6">
      <c r="A300">
        <v>32</v>
      </c>
      <c r="B300">
        <v>-88.451999999999998</v>
      </c>
      <c r="C300">
        <v>942</v>
      </c>
      <c r="D300">
        <v>175000</v>
      </c>
      <c r="E300">
        <v>83</v>
      </c>
      <c r="F300" s="3">
        <v>83.377566004331769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66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67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48</v>
      </c>
      <c r="B318" t="s">
        <v>27</v>
      </c>
      <c r="C318" t="s">
        <v>30</v>
      </c>
      <c r="D318" t="s">
        <v>47</v>
      </c>
      <c r="E318" t="s">
        <v>46</v>
      </c>
      <c r="F318" t="s">
        <v>81</v>
      </c>
    </row>
    <row r="319" spans="1:10">
      <c r="A319">
        <v>1</v>
      </c>
      <c r="B319">
        <v>-91.947999999999993</v>
      </c>
      <c r="C319">
        <v>938</v>
      </c>
      <c r="D319">
        <v>175000</v>
      </c>
      <c r="E319">
        <v>53</v>
      </c>
      <c r="F319" s="3">
        <v>84.936656184486452</v>
      </c>
      <c r="J319" t="s">
        <v>99</v>
      </c>
    </row>
    <row r="320" spans="1:10">
      <c r="A320">
        <v>2</v>
      </c>
      <c r="B320">
        <v>-91.838999999999999</v>
      </c>
      <c r="C320">
        <v>938</v>
      </c>
      <c r="D320">
        <v>175000</v>
      </c>
      <c r="E320">
        <v>74</v>
      </c>
      <c r="F320" s="3">
        <v>84.939315804123737</v>
      </c>
    </row>
    <row r="321" spans="1:6">
      <c r="A321">
        <v>3</v>
      </c>
      <c r="B321">
        <v>-91.724000000000004</v>
      </c>
      <c r="C321">
        <v>938</v>
      </c>
      <c r="D321">
        <v>175000</v>
      </c>
      <c r="E321">
        <v>87</v>
      </c>
      <c r="F321" s="3">
        <v>84.951743954267769</v>
      </c>
    </row>
    <row r="322" spans="1:6">
      <c r="A322">
        <v>4</v>
      </c>
      <c r="B322">
        <v>-91.611999999999995</v>
      </c>
      <c r="C322">
        <v>938</v>
      </c>
      <c r="D322">
        <v>175000</v>
      </c>
      <c r="E322">
        <v>68</v>
      </c>
      <c r="F322" s="3">
        <v>84.999688781070446</v>
      </c>
    </row>
    <row r="323" spans="1:6">
      <c r="A323">
        <v>5</v>
      </c>
      <c r="B323">
        <v>-91.5</v>
      </c>
      <c r="C323">
        <v>938</v>
      </c>
      <c r="D323">
        <v>175000</v>
      </c>
      <c r="E323">
        <v>77</v>
      </c>
      <c r="F323" s="3">
        <v>85.166175138038383</v>
      </c>
    </row>
    <row r="324" spans="1:6">
      <c r="A324">
        <v>6</v>
      </c>
      <c r="B324">
        <v>-91.394000000000005</v>
      </c>
      <c r="C324">
        <v>938</v>
      </c>
      <c r="D324">
        <v>175000</v>
      </c>
      <c r="E324">
        <v>85</v>
      </c>
      <c r="F324" s="3">
        <v>85.636615849315177</v>
      </c>
    </row>
    <row r="325" spans="1:6">
      <c r="A325">
        <v>7</v>
      </c>
      <c r="B325">
        <v>-91.281000000000006</v>
      </c>
      <c r="C325">
        <v>938</v>
      </c>
      <c r="D325">
        <v>175000</v>
      </c>
      <c r="E325">
        <v>65</v>
      </c>
      <c r="F325" s="3">
        <v>86.992240821983884</v>
      </c>
    </row>
    <row r="326" spans="1:6">
      <c r="A326">
        <v>8</v>
      </c>
      <c r="B326">
        <v>-91.165000000000006</v>
      </c>
      <c r="C326">
        <v>938</v>
      </c>
      <c r="D326">
        <v>175000</v>
      </c>
      <c r="E326">
        <v>93</v>
      </c>
      <c r="F326" s="3">
        <v>90.454878861242207</v>
      </c>
    </row>
    <row r="327" spans="1:6">
      <c r="A327">
        <v>9</v>
      </c>
      <c r="B327">
        <v>-91.049000000000007</v>
      </c>
      <c r="C327">
        <v>938</v>
      </c>
      <c r="D327">
        <v>175000</v>
      </c>
      <c r="E327">
        <v>112</v>
      </c>
      <c r="F327" s="3">
        <v>98.080162824408148</v>
      </c>
    </row>
    <row r="328" spans="1:6">
      <c r="A328">
        <v>10</v>
      </c>
      <c r="B328">
        <v>-90.933999999999997</v>
      </c>
      <c r="C328">
        <v>938</v>
      </c>
      <c r="D328">
        <v>175000</v>
      </c>
      <c r="E328">
        <v>132</v>
      </c>
      <c r="F328" s="3">
        <v>112.55083438032878</v>
      </c>
    </row>
    <row r="329" spans="1:6">
      <c r="A329">
        <v>11</v>
      </c>
      <c r="B329">
        <v>-90.823999999999998</v>
      </c>
      <c r="C329">
        <v>938</v>
      </c>
      <c r="D329">
        <v>175000</v>
      </c>
      <c r="E329">
        <v>147</v>
      </c>
      <c r="F329" s="3">
        <v>135.2641459875129</v>
      </c>
    </row>
    <row r="330" spans="1:6">
      <c r="A330">
        <v>12</v>
      </c>
      <c r="B330">
        <v>-90.709000000000003</v>
      </c>
      <c r="C330">
        <v>938</v>
      </c>
      <c r="D330">
        <v>175000</v>
      </c>
      <c r="E330">
        <v>176</v>
      </c>
      <c r="F330" s="3">
        <v>168.96626831033805</v>
      </c>
    </row>
    <row r="331" spans="1:6">
      <c r="A331">
        <v>13</v>
      </c>
      <c r="B331">
        <v>-90.594999999999999</v>
      </c>
      <c r="C331">
        <v>938</v>
      </c>
      <c r="D331">
        <v>175000</v>
      </c>
      <c r="E331">
        <v>186</v>
      </c>
      <c r="F331" s="3">
        <v>209.32647593318708</v>
      </c>
    </row>
    <row r="332" spans="1:6">
      <c r="A332">
        <v>14</v>
      </c>
      <c r="B332">
        <v>-90.486999999999995</v>
      </c>
      <c r="C332">
        <v>938</v>
      </c>
      <c r="D332">
        <v>175000</v>
      </c>
      <c r="E332">
        <v>225</v>
      </c>
      <c r="F332" s="3">
        <v>247.09541564805718</v>
      </c>
    </row>
    <row r="333" spans="1:6">
      <c r="A333">
        <v>15</v>
      </c>
      <c r="B333">
        <v>-90.372</v>
      </c>
      <c r="C333">
        <v>938</v>
      </c>
      <c r="D333">
        <v>175000</v>
      </c>
      <c r="E333">
        <v>266</v>
      </c>
      <c r="F333" s="3">
        <v>276.85251112508269</v>
      </c>
    </row>
    <row r="334" spans="1:6">
      <c r="A334">
        <v>16</v>
      </c>
      <c r="B334">
        <v>-90.256</v>
      </c>
      <c r="C334">
        <v>938</v>
      </c>
      <c r="D334">
        <v>175000</v>
      </c>
      <c r="E334">
        <v>319</v>
      </c>
      <c r="F334" s="3">
        <v>286.88922723866716</v>
      </c>
    </row>
    <row r="335" spans="1:6">
      <c r="A335">
        <v>17</v>
      </c>
      <c r="B335">
        <v>-90.14</v>
      </c>
      <c r="C335">
        <v>938</v>
      </c>
      <c r="D335">
        <v>175000</v>
      </c>
      <c r="E335">
        <v>304</v>
      </c>
      <c r="F335" s="3">
        <v>273.51686008301533</v>
      </c>
    </row>
    <row r="336" spans="1:6">
      <c r="A336">
        <v>18</v>
      </c>
      <c r="B336">
        <v>-90.025000000000006</v>
      </c>
      <c r="C336">
        <v>938</v>
      </c>
      <c r="D336">
        <v>175000</v>
      </c>
      <c r="E336">
        <v>239</v>
      </c>
      <c r="F336" s="3">
        <v>241.53116860265709</v>
      </c>
    </row>
    <row r="337" spans="1:6">
      <c r="A337">
        <v>19</v>
      </c>
      <c r="B337">
        <v>-89.918999999999997</v>
      </c>
      <c r="C337">
        <v>938</v>
      </c>
      <c r="D337">
        <v>175000</v>
      </c>
      <c r="E337">
        <v>202</v>
      </c>
      <c r="F337" s="3">
        <v>203.84269515402428</v>
      </c>
    </row>
    <row r="338" spans="1:6">
      <c r="A338">
        <v>20</v>
      </c>
      <c r="B338">
        <v>-89.805999999999997</v>
      </c>
      <c r="C338">
        <v>938</v>
      </c>
      <c r="D338">
        <v>175000</v>
      </c>
      <c r="E338">
        <v>151</v>
      </c>
      <c r="F338" s="3">
        <v>164.37264100870726</v>
      </c>
    </row>
    <row r="339" spans="1:6">
      <c r="A339">
        <v>21</v>
      </c>
      <c r="B339">
        <v>-89.691000000000003</v>
      </c>
      <c r="C339">
        <v>938</v>
      </c>
      <c r="D339">
        <v>175000</v>
      </c>
      <c r="E339">
        <v>119</v>
      </c>
      <c r="F339" s="3">
        <v>131.83649375671308</v>
      </c>
    </row>
    <row r="340" spans="1:6">
      <c r="A340">
        <v>22</v>
      </c>
      <c r="B340">
        <v>-89.576999999999998</v>
      </c>
      <c r="C340">
        <v>938</v>
      </c>
      <c r="D340">
        <v>175000</v>
      </c>
      <c r="E340">
        <v>117</v>
      </c>
      <c r="F340" s="3">
        <v>109.70943503127089</v>
      </c>
    </row>
    <row r="341" spans="1:6">
      <c r="A341">
        <v>23</v>
      </c>
      <c r="B341">
        <v>-89.457999999999998</v>
      </c>
      <c r="C341">
        <v>938</v>
      </c>
      <c r="D341">
        <v>175000</v>
      </c>
      <c r="E341">
        <v>97</v>
      </c>
      <c r="F341" s="3">
        <v>96.186555478166724</v>
      </c>
    </row>
    <row r="342" spans="1:6">
      <c r="A342">
        <v>24</v>
      </c>
      <c r="B342">
        <v>-89.341999999999999</v>
      </c>
      <c r="C342">
        <v>938</v>
      </c>
      <c r="D342">
        <v>175000</v>
      </c>
      <c r="E342">
        <v>99</v>
      </c>
      <c r="F342" s="3">
        <v>89.553852993099568</v>
      </c>
    </row>
    <row r="343" spans="1:6">
      <c r="A343">
        <v>25</v>
      </c>
      <c r="B343">
        <v>-89.234999999999999</v>
      </c>
      <c r="C343">
        <v>938</v>
      </c>
      <c r="D343">
        <v>175000</v>
      </c>
      <c r="E343">
        <v>93</v>
      </c>
      <c r="F343" s="3">
        <v>86.762835150087284</v>
      </c>
    </row>
    <row r="344" spans="1:6">
      <c r="A344">
        <v>26</v>
      </c>
      <c r="B344">
        <v>-89.13</v>
      </c>
      <c r="C344">
        <v>938</v>
      </c>
      <c r="D344">
        <v>175000</v>
      </c>
      <c r="E344">
        <v>115</v>
      </c>
      <c r="F344" s="3">
        <v>85.602123580634142</v>
      </c>
    </row>
    <row r="345" spans="1:6">
      <c r="A345">
        <v>27</v>
      </c>
      <c r="B345">
        <v>-89.016000000000005</v>
      </c>
      <c r="C345">
        <v>938</v>
      </c>
      <c r="D345">
        <v>175000</v>
      </c>
      <c r="E345">
        <v>100</v>
      </c>
      <c r="F345" s="3">
        <v>85.135377530902716</v>
      </c>
    </row>
    <row r="346" spans="1:6">
      <c r="A346">
        <v>28</v>
      </c>
      <c r="B346">
        <v>-88.896000000000001</v>
      </c>
      <c r="C346">
        <v>938</v>
      </c>
      <c r="D346">
        <v>175000</v>
      </c>
      <c r="E346">
        <v>106</v>
      </c>
      <c r="F346" s="3">
        <v>84.985419472810207</v>
      </c>
    </row>
    <row r="347" spans="1:6">
      <c r="A347">
        <v>29</v>
      </c>
      <c r="B347">
        <v>-88.790999999999997</v>
      </c>
      <c r="C347">
        <v>938</v>
      </c>
      <c r="D347">
        <v>175000</v>
      </c>
      <c r="E347">
        <v>101</v>
      </c>
      <c r="F347" s="3">
        <v>84.949110230148321</v>
      </c>
    </row>
    <row r="348" spans="1:6">
      <c r="A348">
        <v>30</v>
      </c>
      <c r="B348">
        <v>-88.671999999999997</v>
      </c>
      <c r="C348">
        <v>938</v>
      </c>
      <c r="D348">
        <v>175000</v>
      </c>
      <c r="E348">
        <v>104</v>
      </c>
      <c r="F348" s="3">
        <v>84.938565361428886</v>
      </c>
    </row>
    <row r="349" spans="1:6">
      <c r="A349">
        <v>31</v>
      </c>
      <c r="B349">
        <v>-88.56</v>
      </c>
      <c r="C349">
        <v>938</v>
      </c>
      <c r="D349">
        <v>175000</v>
      </c>
      <c r="E349">
        <v>89</v>
      </c>
      <c r="F349" s="3">
        <v>84.936468360777184</v>
      </c>
    </row>
    <row r="350" spans="1:6">
      <c r="A350">
        <v>32</v>
      </c>
      <c r="B350">
        <v>-88.451999999999998</v>
      </c>
      <c r="C350">
        <v>938</v>
      </c>
      <c r="D350">
        <v>175000</v>
      </c>
      <c r="E350">
        <v>90</v>
      </c>
      <c r="F350" s="3">
        <v>84.936056880138651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68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69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48</v>
      </c>
      <c r="B368" t="s">
        <v>27</v>
      </c>
      <c r="C368" t="s">
        <v>30</v>
      </c>
      <c r="D368" t="s">
        <v>47</v>
      </c>
      <c r="E368" t="s">
        <v>46</v>
      </c>
      <c r="F368" t="s">
        <v>81</v>
      </c>
    </row>
    <row r="369" spans="1:10">
      <c r="A369">
        <v>1</v>
      </c>
      <c r="B369">
        <v>-91.947999999999993</v>
      </c>
      <c r="C369">
        <v>943</v>
      </c>
      <c r="D369">
        <v>175000</v>
      </c>
      <c r="E369">
        <v>66</v>
      </c>
      <c r="F369" s="3">
        <v>86.401109213687519</v>
      </c>
      <c r="J369" t="s">
        <v>100</v>
      </c>
    </row>
    <row r="370" spans="1:10">
      <c r="A370">
        <v>2</v>
      </c>
      <c r="B370">
        <v>-91.838999999999999</v>
      </c>
      <c r="C370">
        <v>943</v>
      </c>
      <c r="D370">
        <v>175000</v>
      </c>
      <c r="E370">
        <v>72</v>
      </c>
      <c r="F370" s="3">
        <v>86.411833417202971</v>
      </c>
    </row>
    <row r="371" spans="1:10">
      <c r="A371">
        <v>3</v>
      </c>
      <c r="B371">
        <v>-91.724000000000004</v>
      </c>
      <c r="C371">
        <v>943</v>
      </c>
      <c r="D371">
        <v>175000</v>
      </c>
      <c r="E371">
        <v>62</v>
      </c>
      <c r="F371" s="3">
        <v>86.451332951113955</v>
      </c>
    </row>
    <row r="372" spans="1:10">
      <c r="A372">
        <v>4</v>
      </c>
      <c r="B372">
        <v>-91.611999999999995</v>
      </c>
      <c r="C372">
        <v>943</v>
      </c>
      <c r="D372">
        <v>175000</v>
      </c>
      <c r="E372">
        <v>68</v>
      </c>
      <c r="F372" s="3">
        <v>86.574087028360239</v>
      </c>
    </row>
    <row r="373" spans="1:10">
      <c r="A373">
        <v>5</v>
      </c>
      <c r="B373">
        <v>-91.5</v>
      </c>
      <c r="C373">
        <v>943</v>
      </c>
      <c r="D373">
        <v>175000</v>
      </c>
      <c r="E373">
        <v>79</v>
      </c>
      <c r="F373" s="3">
        <v>86.925300154302761</v>
      </c>
    </row>
    <row r="374" spans="1:10">
      <c r="A374">
        <v>6</v>
      </c>
      <c r="B374">
        <v>-91.394000000000005</v>
      </c>
      <c r="C374">
        <v>943</v>
      </c>
      <c r="D374">
        <v>175000</v>
      </c>
      <c r="E374">
        <v>83</v>
      </c>
      <c r="F374" s="3">
        <v>87.764987290397514</v>
      </c>
    </row>
    <row r="375" spans="1:10">
      <c r="A375">
        <v>7</v>
      </c>
      <c r="B375">
        <v>-91.281000000000006</v>
      </c>
      <c r="C375">
        <v>943</v>
      </c>
      <c r="D375">
        <v>175000</v>
      </c>
      <c r="E375">
        <v>98</v>
      </c>
      <c r="F375" s="3">
        <v>89.846463041906844</v>
      </c>
    </row>
    <row r="376" spans="1:10">
      <c r="A376">
        <v>8</v>
      </c>
      <c r="B376">
        <v>-91.165000000000006</v>
      </c>
      <c r="C376">
        <v>943</v>
      </c>
      <c r="D376">
        <v>175000</v>
      </c>
      <c r="E376">
        <v>90</v>
      </c>
      <c r="F376" s="3">
        <v>94.494514989331023</v>
      </c>
    </row>
    <row r="377" spans="1:10">
      <c r="A377">
        <v>9</v>
      </c>
      <c r="B377">
        <v>-91.049000000000007</v>
      </c>
      <c r="C377">
        <v>943</v>
      </c>
      <c r="D377">
        <v>175000</v>
      </c>
      <c r="E377">
        <v>123</v>
      </c>
      <c r="F377" s="3">
        <v>103.64151922462266</v>
      </c>
    </row>
    <row r="378" spans="1:10">
      <c r="A378">
        <v>10</v>
      </c>
      <c r="B378">
        <v>-90.933999999999997</v>
      </c>
      <c r="C378">
        <v>943</v>
      </c>
      <c r="D378">
        <v>175000</v>
      </c>
      <c r="E378">
        <v>116</v>
      </c>
      <c r="F378" s="3">
        <v>119.53739862566334</v>
      </c>
    </row>
    <row r="379" spans="1:10">
      <c r="A379">
        <v>11</v>
      </c>
      <c r="B379">
        <v>-90.823999999999998</v>
      </c>
      <c r="C379">
        <v>943</v>
      </c>
      <c r="D379">
        <v>175000</v>
      </c>
      <c r="E379">
        <v>143</v>
      </c>
      <c r="F379" s="3">
        <v>142.9971793278111</v>
      </c>
    </row>
    <row r="380" spans="1:10">
      <c r="A380">
        <v>12</v>
      </c>
      <c r="B380">
        <v>-90.709000000000003</v>
      </c>
      <c r="C380">
        <v>943</v>
      </c>
      <c r="D380">
        <v>175000</v>
      </c>
      <c r="E380">
        <v>181</v>
      </c>
      <c r="F380" s="3">
        <v>176.58798649053278</v>
      </c>
    </row>
    <row r="381" spans="1:10">
      <c r="A381">
        <v>13</v>
      </c>
      <c r="B381">
        <v>-90.594999999999999</v>
      </c>
      <c r="C381">
        <v>943</v>
      </c>
      <c r="D381">
        <v>175000</v>
      </c>
      <c r="E381">
        <v>185</v>
      </c>
      <c r="F381" s="3">
        <v>216.62496612043583</v>
      </c>
    </row>
    <row r="382" spans="1:10">
      <c r="A382">
        <v>14</v>
      </c>
      <c r="B382">
        <v>-90.486999999999995</v>
      </c>
      <c r="C382">
        <v>943</v>
      </c>
      <c r="D382">
        <v>175000</v>
      </c>
      <c r="E382">
        <v>250</v>
      </c>
      <c r="F382" s="3">
        <v>255.5004584976021</v>
      </c>
    </row>
    <row r="383" spans="1:10">
      <c r="A383">
        <v>15</v>
      </c>
      <c r="B383">
        <v>-90.372</v>
      </c>
      <c r="C383">
        <v>943</v>
      </c>
      <c r="D383">
        <v>175000</v>
      </c>
      <c r="E383">
        <v>332</v>
      </c>
      <c r="F383" s="3">
        <v>289.92947672905967</v>
      </c>
    </row>
    <row r="384" spans="1:10">
      <c r="A384">
        <v>16</v>
      </c>
      <c r="B384">
        <v>-90.256</v>
      </c>
      <c r="C384">
        <v>943</v>
      </c>
      <c r="D384">
        <v>175000</v>
      </c>
      <c r="E384">
        <v>331</v>
      </c>
      <c r="F384" s="3">
        <v>309.07892350472025</v>
      </c>
    </row>
    <row r="385" spans="1:6">
      <c r="A385">
        <v>17</v>
      </c>
      <c r="B385">
        <v>-90.14</v>
      </c>
      <c r="C385">
        <v>943</v>
      </c>
      <c r="D385">
        <v>175000</v>
      </c>
      <c r="E385">
        <v>306</v>
      </c>
      <c r="F385" s="3">
        <v>307.41314411196646</v>
      </c>
    </row>
    <row r="386" spans="1:6">
      <c r="A386">
        <v>18</v>
      </c>
      <c r="B386">
        <v>-90.025000000000006</v>
      </c>
      <c r="C386">
        <v>943</v>
      </c>
      <c r="D386">
        <v>175000</v>
      </c>
      <c r="E386">
        <v>267</v>
      </c>
      <c r="F386" s="3">
        <v>285.65900696637954</v>
      </c>
    </row>
    <row r="387" spans="1:6">
      <c r="A387">
        <v>19</v>
      </c>
      <c r="B387">
        <v>-89.918999999999997</v>
      </c>
      <c r="C387">
        <v>943</v>
      </c>
      <c r="D387">
        <v>175000</v>
      </c>
      <c r="E387">
        <v>250</v>
      </c>
      <c r="F387" s="3">
        <v>252.78244995146312</v>
      </c>
    </row>
    <row r="388" spans="1:6">
      <c r="A388">
        <v>20</v>
      </c>
      <c r="B388">
        <v>-89.805999999999997</v>
      </c>
      <c r="C388">
        <v>943</v>
      </c>
      <c r="D388">
        <v>175000</v>
      </c>
      <c r="E388">
        <v>212</v>
      </c>
      <c r="F388" s="3">
        <v>211.92094485471034</v>
      </c>
    </row>
    <row r="389" spans="1:6">
      <c r="A389">
        <v>21</v>
      </c>
      <c r="B389">
        <v>-89.691000000000003</v>
      </c>
      <c r="C389">
        <v>943</v>
      </c>
      <c r="D389">
        <v>175000</v>
      </c>
      <c r="E389">
        <v>169</v>
      </c>
      <c r="F389" s="3">
        <v>172.09043708944245</v>
      </c>
    </row>
    <row r="390" spans="1:6">
      <c r="A390">
        <v>22</v>
      </c>
      <c r="B390">
        <v>-89.576999999999998</v>
      </c>
      <c r="C390">
        <v>943</v>
      </c>
      <c r="D390">
        <v>175000</v>
      </c>
      <c r="E390">
        <v>126</v>
      </c>
      <c r="F390" s="3">
        <v>139.79997452162505</v>
      </c>
    </row>
    <row r="391" spans="1:6">
      <c r="A391">
        <v>23</v>
      </c>
      <c r="B391">
        <v>-89.457999999999998</v>
      </c>
      <c r="C391">
        <v>943</v>
      </c>
      <c r="D391">
        <v>175000</v>
      </c>
      <c r="E391">
        <v>126</v>
      </c>
      <c r="F391" s="3">
        <v>115.8807405171015</v>
      </c>
    </row>
    <row r="392" spans="1:6">
      <c r="A392">
        <v>24</v>
      </c>
      <c r="B392">
        <v>-89.341999999999999</v>
      </c>
      <c r="C392">
        <v>943</v>
      </c>
      <c r="D392">
        <v>175000</v>
      </c>
      <c r="E392">
        <v>115</v>
      </c>
      <c r="F392" s="3">
        <v>101.36783784792298</v>
      </c>
    </row>
    <row r="393" spans="1:6">
      <c r="A393">
        <v>25</v>
      </c>
      <c r="B393">
        <v>-89.234999999999999</v>
      </c>
      <c r="C393">
        <v>943</v>
      </c>
      <c r="D393">
        <v>175000</v>
      </c>
      <c r="E393">
        <v>107</v>
      </c>
      <c r="F393" s="3">
        <v>93.746116166496577</v>
      </c>
    </row>
    <row r="394" spans="1:6">
      <c r="A394">
        <v>26</v>
      </c>
      <c r="B394">
        <v>-89.13</v>
      </c>
      <c r="C394">
        <v>943</v>
      </c>
      <c r="D394">
        <v>175000</v>
      </c>
      <c r="E394">
        <v>107</v>
      </c>
      <c r="F394" s="3">
        <v>89.769968019735302</v>
      </c>
    </row>
    <row r="395" spans="1:6">
      <c r="A395">
        <v>27</v>
      </c>
      <c r="B395">
        <v>-89.016000000000005</v>
      </c>
      <c r="C395">
        <v>943</v>
      </c>
      <c r="D395">
        <v>175000</v>
      </c>
      <c r="E395">
        <v>111</v>
      </c>
      <c r="F395" s="3">
        <v>87.720055779856324</v>
      </c>
    </row>
    <row r="396" spans="1:6">
      <c r="A396">
        <v>28</v>
      </c>
      <c r="B396">
        <v>-88.896000000000001</v>
      </c>
      <c r="C396">
        <v>943</v>
      </c>
      <c r="D396">
        <v>175000</v>
      </c>
      <c r="E396">
        <v>104</v>
      </c>
      <c r="F396" s="3">
        <v>86.84339220397176</v>
      </c>
    </row>
    <row r="397" spans="1:6">
      <c r="A397">
        <v>29</v>
      </c>
      <c r="B397">
        <v>-88.790999999999997</v>
      </c>
      <c r="C397">
        <v>943</v>
      </c>
      <c r="D397">
        <v>175000</v>
      </c>
      <c r="E397">
        <v>99</v>
      </c>
      <c r="F397" s="3">
        <v>86.555491131992213</v>
      </c>
    </row>
    <row r="398" spans="1:6">
      <c r="A398">
        <v>30</v>
      </c>
      <c r="B398">
        <v>-88.671999999999997</v>
      </c>
      <c r="C398">
        <v>943</v>
      </c>
      <c r="D398">
        <v>175000</v>
      </c>
      <c r="E398">
        <v>105</v>
      </c>
      <c r="F398" s="3">
        <v>86.441639280051433</v>
      </c>
    </row>
    <row r="399" spans="1:6">
      <c r="A399">
        <v>31</v>
      </c>
      <c r="B399">
        <v>-88.56</v>
      </c>
      <c r="C399">
        <v>943</v>
      </c>
      <c r="D399">
        <v>175000</v>
      </c>
      <c r="E399">
        <v>91</v>
      </c>
      <c r="F399" s="3">
        <v>86.409473510134518</v>
      </c>
    </row>
    <row r="400" spans="1:6">
      <c r="A400">
        <v>32</v>
      </c>
      <c r="B400">
        <v>-88.451999999999998</v>
      </c>
      <c r="C400">
        <v>943</v>
      </c>
      <c r="D400">
        <v>175000</v>
      </c>
      <c r="E400">
        <v>101</v>
      </c>
      <c r="F400" s="3">
        <v>86.400488848009957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70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71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48</v>
      </c>
      <c r="B418" t="s">
        <v>27</v>
      </c>
      <c r="C418" t="s">
        <v>30</v>
      </c>
      <c r="D418" t="s">
        <v>47</v>
      </c>
      <c r="E418" t="s">
        <v>46</v>
      </c>
      <c r="F418" t="s">
        <v>81</v>
      </c>
    </row>
    <row r="419" spans="1:10">
      <c r="A419">
        <v>1</v>
      </c>
      <c r="B419">
        <v>-91.947999999999993</v>
      </c>
      <c r="C419">
        <v>941</v>
      </c>
      <c r="D419">
        <v>175000</v>
      </c>
      <c r="E419">
        <v>83</v>
      </c>
      <c r="F419" s="3">
        <v>77.446589843171182</v>
      </c>
      <c r="J419" t="s">
        <v>101</v>
      </c>
    </row>
    <row r="420" spans="1:10">
      <c r="A420">
        <v>2</v>
      </c>
      <c r="B420">
        <v>-91.838999999999999</v>
      </c>
      <c r="C420">
        <v>941</v>
      </c>
      <c r="D420">
        <v>175000</v>
      </c>
      <c r="E420">
        <v>53</v>
      </c>
      <c r="F420" s="3">
        <v>77.45662539087067</v>
      </c>
    </row>
    <row r="421" spans="1:10">
      <c r="A421">
        <v>3</v>
      </c>
      <c r="B421">
        <v>-91.724000000000004</v>
      </c>
      <c r="C421">
        <v>941</v>
      </c>
      <c r="D421">
        <v>175000</v>
      </c>
      <c r="E421">
        <v>71</v>
      </c>
      <c r="F421" s="3">
        <v>77.495361784444754</v>
      </c>
    </row>
    <row r="422" spans="1:10">
      <c r="A422">
        <v>4</v>
      </c>
      <c r="B422">
        <v>-91.611999999999995</v>
      </c>
      <c r="C422">
        <v>941</v>
      </c>
      <c r="D422">
        <v>175000</v>
      </c>
      <c r="E422">
        <v>76</v>
      </c>
      <c r="F422" s="3">
        <v>77.620675480985511</v>
      </c>
    </row>
    <row r="423" spans="1:10">
      <c r="A423">
        <v>5</v>
      </c>
      <c r="B423">
        <v>-91.5</v>
      </c>
      <c r="C423">
        <v>941</v>
      </c>
      <c r="D423">
        <v>175000</v>
      </c>
      <c r="E423">
        <v>60</v>
      </c>
      <c r="F423" s="3">
        <v>77.991312459353452</v>
      </c>
    </row>
    <row r="424" spans="1:10">
      <c r="A424">
        <v>6</v>
      </c>
      <c r="B424">
        <v>-91.394000000000005</v>
      </c>
      <c r="C424">
        <v>941</v>
      </c>
      <c r="D424">
        <v>175000</v>
      </c>
      <c r="E424">
        <v>64</v>
      </c>
      <c r="F424" s="3">
        <v>78.900518251551844</v>
      </c>
    </row>
    <row r="425" spans="1:10">
      <c r="A425">
        <v>7</v>
      </c>
      <c r="B425">
        <v>-91.281000000000006</v>
      </c>
      <c r="C425">
        <v>941</v>
      </c>
      <c r="D425">
        <v>175000</v>
      </c>
      <c r="E425">
        <v>73</v>
      </c>
      <c r="F425" s="3">
        <v>81.198971142066284</v>
      </c>
    </row>
    <row r="426" spans="1:10">
      <c r="A426">
        <v>8</v>
      </c>
      <c r="B426">
        <v>-91.165000000000006</v>
      </c>
      <c r="C426">
        <v>941</v>
      </c>
      <c r="D426">
        <v>175000</v>
      </c>
      <c r="E426">
        <v>90</v>
      </c>
      <c r="F426" s="3">
        <v>86.399197392796736</v>
      </c>
    </row>
    <row r="427" spans="1:10">
      <c r="A427">
        <v>9</v>
      </c>
      <c r="B427">
        <v>-91.049000000000007</v>
      </c>
      <c r="C427">
        <v>941</v>
      </c>
      <c r="D427">
        <v>175000</v>
      </c>
      <c r="E427">
        <v>123</v>
      </c>
      <c r="F427" s="3">
        <v>96.687253192022013</v>
      </c>
    </row>
    <row r="428" spans="1:10">
      <c r="A428">
        <v>10</v>
      </c>
      <c r="B428">
        <v>-90.933999999999997</v>
      </c>
      <c r="C428">
        <v>941</v>
      </c>
      <c r="D428">
        <v>175000</v>
      </c>
      <c r="E428">
        <v>119</v>
      </c>
      <c r="F428" s="3">
        <v>114.50835122933695</v>
      </c>
    </row>
    <row r="429" spans="1:10">
      <c r="A429">
        <v>11</v>
      </c>
      <c r="B429">
        <v>-90.823999999999998</v>
      </c>
      <c r="C429">
        <v>941</v>
      </c>
      <c r="D429">
        <v>175000</v>
      </c>
      <c r="E429">
        <v>139</v>
      </c>
      <c r="F429" s="3">
        <v>140.48937487638054</v>
      </c>
    </row>
    <row r="430" spans="1:10">
      <c r="A430">
        <v>12</v>
      </c>
      <c r="B430">
        <v>-90.709000000000003</v>
      </c>
      <c r="C430">
        <v>941</v>
      </c>
      <c r="D430">
        <v>175000</v>
      </c>
      <c r="E430">
        <v>184</v>
      </c>
      <c r="F430" s="3">
        <v>176.83428841973364</v>
      </c>
    </row>
    <row r="431" spans="1:10">
      <c r="A431">
        <v>13</v>
      </c>
      <c r="B431">
        <v>-90.594999999999999</v>
      </c>
      <c r="C431">
        <v>941</v>
      </c>
      <c r="D431">
        <v>175000</v>
      </c>
      <c r="E431">
        <v>194</v>
      </c>
      <c r="F431" s="3">
        <v>218.51445040460126</v>
      </c>
    </row>
    <row r="432" spans="1:10">
      <c r="A432">
        <v>14</v>
      </c>
      <c r="B432">
        <v>-90.486999999999995</v>
      </c>
      <c r="C432">
        <v>941</v>
      </c>
      <c r="D432">
        <v>175000</v>
      </c>
      <c r="E432">
        <v>240</v>
      </c>
      <c r="F432" s="3">
        <v>256.59709275707462</v>
      </c>
    </row>
    <row r="433" spans="1:6">
      <c r="A433">
        <v>15</v>
      </c>
      <c r="B433">
        <v>-90.372</v>
      </c>
      <c r="C433">
        <v>941</v>
      </c>
      <c r="D433">
        <v>175000</v>
      </c>
      <c r="E433">
        <v>310</v>
      </c>
      <c r="F433" s="3">
        <v>286.67957272979675</v>
      </c>
    </row>
    <row r="434" spans="1:6">
      <c r="A434">
        <v>16</v>
      </c>
      <c r="B434">
        <v>-90.256</v>
      </c>
      <c r="C434">
        <v>941</v>
      </c>
      <c r="D434">
        <v>175000</v>
      </c>
      <c r="E434">
        <v>312</v>
      </c>
      <c r="F434" s="3">
        <v>298.03833295385118</v>
      </c>
    </row>
    <row r="435" spans="1:6">
      <c r="A435">
        <v>17</v>
      </c>
      <c r="B435">
        <v>-90.14</v>
      </c>
      <c r="C435">
        <v>941</v>
      </c>
      <c r="D435">
        <v>175000</v>
      </c>
      <c r="E435">
        <v>290</v>
      </c>
      <c r="F435" s="3">
        <v>287.00944216214464</v>
      </c>
    </row>
    <row r="436" spans="1:6">
      <c r="A436">
        <v>18</v>
      </c>
      <c r="B436">
        <v>-90.025000000000006</v>
      </c>
      <c r="C436">
        <v>941</v>
      </c>
      <c r="D436">
        <v>175000</v>
      </c>
      <c r="E436">
        <v>259</v>
      </c>
      <c r="F436" s="3">
        <v>257.15998385066638</v>
      </c>
    </row>
    <row r="437" spans="1:6">
      <c r="A437">
        <v>19</v>
      </c>
      <c r="B437">
        <v>-89.918999999999997</v>
      </c>
      <c r="C437">
        <v>941</v>
      </c>
      <c r="D437">
        <v>175000</v>
      </c>
      <c r="E437">
        <v>217</v>
      </c>
      <c r="F437" s="3">
        <v>219.90695654545192</v>
      </c>
    </row>
    <row r="438" spans="1:6">
      <c r="A438">
        <v>20</v>
      </c>
      <c r="B438">
        <v>-89.805999999999997</v>
      </c>
      <c r="C438">
        <v>941</v>
      </c>
      <c r="D438">
        <v>175000</v>
      </c>
      <c r="E438">
        <v>182</v>
      </c>
      <c r="F438" s="3">
        <v>178.49953620065756</v>
      </c>
    </row>
    <row r="439" spans="1:6">
      <c r="A439">
        <v>21</v>
      </c>
      <c r="B439">
        <v>-89.691000000000003</v>
      </c>
      <c r="C439">
        <v>941</v>
      </c>
      <c r="D439">
        <v>175000</v>
      </c>
      <c r="E439">
        <v>125</v>
      </c>
      <c r="F439" s="3">
        <v>141.81754624845053</v>
      </c>
    </row>
    <row r="440" spans="1:6">
      <c r="A440">
        <v>22</v>
      </c>
      <c r="B440">
        <v>-89.576999999999998</v>
      </c>
      <c r="C440">
        <v>941</v>
      </c>
      <c r="D440">
        <v>175000</v>
      </c>
      <c r="E440">
        <v>109</v>
      </c>
      <c r="F440" s="3">
        <v>114.65550705300062</v>
      </c>
    </row>
    <row r="441" spans="1:6">
      <c r="A441">
        <v>23</v>
      </c>
      <c r="B441">
        <v>-89.457999999999998</v>
      </c>
      <c r="C441">
        <v>941</v>
      </c>
      <c r="D441">
        <v>175000</v>
      </c>
      <c r="E441">
        <v>107</v>
      </c>
      <c r="F441" s="3">
        <v>96.306496344481232</v>
      </c>
    </row>
    <row r="442" spans="1:6">
      <c r="A442">
        <v>24</v>
      </c>
      <c r="B442">
        <v>-89.341999999999999</v>
      </c>
      <c r="C442">
        <v>941</v>
      </c>
      <c r="D442">
        <v>175000</v>
      </c>
      <c r="E442">
        <v>90</v>
      </c>
      <c r="F442" s="3">
        <v>86.196452275255197</v>
      </c>
    </row>
    <row r="443" spans="1:6">
      <c r="A443">
        <v>25</v>
      </c>
      <c r="B443">
        <v>-89.234999999999999</v>
      </c>
      <c r="C443">
        <v>941</v>
      </c>
      <c r="D443">
        <v>175000</v>
      </c>
      <c r="E443">
        <v>111</v>
      </c>
      <c r="F443" s="3">
        <v>81.374063687274699</v>
      </c>
    </row>
    <row r="444" spans="1:6">
      <c r="A444">
        <v>26</v>
      </c>
      <c r="B444">
        <v>-89.13</v>
      </c>
      <c r="C444">
        <v>941</v>
      </c>
      <c r="D444">
        <v>175000</v>
      </c>
      <c r="E444">
        <v>89</v>
      </c>
      <c r="F444" s="3">
        <v>79.087168253136284</v>
      </c>
    </row>
    <row r="445" spans="1:6">
      <c r="A445">
        <v>27</v>
      </c>
      <c r="B445">
        <v>-89.016000000000005</v>
      </c>
      <c r="C445">
        <v>941</v>
      </c>
      <c r="D445">
        <v>175000</v>
      </c>
      <c r="E445">
        <v>81</v>
      </c>
      <c r="F445" s="3">
        <v>78.022487143580875</v>
      </c>
    </row>
    <row r="446" spans="1:6">
      <c r="A446">
        <v>28</v>
      </c>
      <c r="B446">
        <v>-88.896000000000001</v>
      </c>
      <c r="C446">
        <v>941</v>
      </c>
      <c r="D446">
        <v>175000</v>
      </c>
      <c r="E446">
        <v>88</v>
      </c>
      <c r="F446" s="3">
        <v>77.61653611023327</v>
      </c>
    </row>
    <row r="447" spans="1:6">
      <c r="A447">
        <v>29</v>
      </c>
      <c r="B447">
        <v>-88.790999999999997</v>
      </c>
      <c r="C447">
        <v>941</v>
      </c>
      <c r="D447">
        <v>175000</v>
      </c>
      <c r="E447">
        <v>118</v>
      </c>
      <c r="F447" s="3">
        <v>77.498252760276458</v>
      </c>
    </row>
    <row r="448" spans="1:6">
      <c r="A448">
        <v>30</v>
      </c>
      <c r="B448">
        <v>-88.671999999999997</v>
      </c>
      <c r="C448">
        <v>941</v>
      </c>
      <c r="D448">
        <v>175000</v>
      </c>
      <c r="E448">
        <v>86</v>
      </c>
      <c r="F448" s="3">
        <v>77.456749868212214</v>
      </c>
    </row>
    <row r="449" spans="1:6">
      <c r="A449">
        <v>31</v>
      </c>
      <c r="B449">
        <v>-88.56</v>
      </c>
      <c r="C449">
        <v>941</v>
      </c>
      <c r="D449">
        <v>175000</v>
      </c>
      <c r="E449">
        <v>69</v>
      </c>
      <c r="F449" s="3">
        <v>77.446492264885237</v>
      </c>
    </row>
    <row r="450" spans="1:6">
      <c r="A450">
        <v>32</v>
      </c>
      <c r="B450">
        <v>-88.451999999999998</v>
      </c>
      <c r="C450">
        <v>941</v>
      </c>
      <c r="D450">
        <v>175000</v>
      </c>
      <c r="E450">
        <v>83</v>
      </c>
      <c r="F450" s="3">
        <v>77.443983454611285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72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73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48</v>
      </c>
      <c r="B468" t="s">
        <v>27</v>
      </c>
      <c r="C468" t="s">
        <v>30</v>
      </c>
      <c r="D468" t="s">
        <v>47</v>
      </c>
      <c r="E468" t="s">
        <v>46</v>
      </c>
      <c r="F468" t="s">
        <v>81</v>
      </c>
    </row>
    <row r="469" spans="1:10">
      <c r="A469">
        <v>1</v>
      </c>
      <c r="B469">
        <v>-91.947999999999993</v>
      </c>
      <c r="C469">
        <v>946</v>
      </c>
      <c r="D469">
        <v>175000</v>
      </c>
      <c r="E469">
        <v>56</v>
      </c>
      <c r="F469" s="3">
        <v>82.314177198094129</v>
      </c>
      <c r="J469" t="s">
        <v>102</v>
      </c>
    </row>
    <row r="470" spans="1:10">
      <c r="A470">
        <v>2</v>
      </c>
      <c r="B470">
        <v>-91.838999999999999</v>
      </c>
      <c r="C470">
        <v>946</v>
      </c>
      <c r="D470">
        <v>175000</v>
      </c>
      <c r="E470">
        <v>60</v>
      </c>
      <c r="F470" s="3">
        <v>82.316029807385348</v>
      </c>
    </row>
    <row r="471" spans="1:10">
      <c r="A471">
        <v>3</v>
      </c>
      <c r="B471">
        <v>-91.724000000000004</v>
      </c>
      <c r="C471">
        <v>946</v>
      </c>
      <c r="D471">
        <v>175000</v>
      </c>
      <c r="E471">
        <v>65</v>
      </c>
      <c r="F471" s="3">
        <v>82.324958965489373</v>
      </c>
    </row>
    <row r="472" spans="1:10">
      <c r="A472">
        <v>4</v>
      </c>
      <c r="B472">
        <v>-91.611999999999995</v>
      </c>
      <c r="C472">
        <v>946</v>
      </c>
      <c r="D472">
        <v>175000</v>
      </c>
      <c r="E472">
        <v>71</v>
      </c>
      <c r="F472" s="3">
        <v>82.360506005064877</v>
      </c>
    </row>
    <row r="473" spans="1:10">
      <c r="A473">
        <v>5</v>
      </c>
      <c r="B473">
        <v>-91.5</v>
      </c>
      <c r="C473">
        <v>946</v>
      </c>
      <c r="D473">
        <v>175000</v>
      </c>
      <c r="E473">
        <v>65</v>
      </c>
      <c r="F473" s="3">
        <v>82.487948281290144</v>
      </c>
    </row>
    <row r="474" spans="1:10">
      <c r="A474">
        <v>6</v>
      </c>
      <c r="B474">
        <v>-91.394000000000005</v>
      </c>
      <c r="C474">
        <v>946</v>
      </c>
      <c r="D474">
        <v>175000</v>
      </c>
      <c r="E474">
        <v>76</v>
      </c>
      <c r="F474" s="3">
        <v>82.859605984400929</v>
      </c>
    </row>
    <row r="475" spans="1:10">
      <c r="A475">
        <v>7</v>
      </c>
      <c r="B475">
        <v>-91.281000000000006</v>
      </c>
      <c r="C475">
        <v>946</v>
      </c>
      <c r="D475">
        <v>175000</v>
      </c>
      <c r="E475">
        <v>88</v>
      </c>
      <c r="F475" s="3">
        <v>83.966785909753156</v>
      </c>
    </row>
    <row r="476" spans="1:10">
      <c r="A476">
        <v>8</v>
      </c>
      <c r="B476">
        <v>-91.165000000000006</v>
      </c>
      <c r="C476">
        <v>946</v>
      </c>
      <c r="D476">
        <v>175000</v>
      </c>
      <c r="E476">
        <v>97</v>
      </c>
      <c r="F476" s="3">
        <v>86.897481241360978</v>
      </c>
    </row>
    <row r="477" spans="1:10">
      <c r="A477">
        <v>9</v>
      </c>
      <c r="B477">
        <v>-91.049000000000007</v>
      </c>
      <c r="C477">
        <v>946</v>
      </c>
      <c r="D477">
        <v>175000</v>
      </c>
      <c r="E477">
        <v>94</v>
      </c>
      <c r="F477" s="3">
        <v>93.597543953538192</v>
      </c>
    </row>
    <row r="478" spans="1:10">
      <c r="A478">
        <v>10</v>
      </c>
      <c r="B478">
        <v>-90.933999999999997</v>
      </c>
      <c r="C478">
        <v>946</v>
      </c>
      <c r="D478">
        <v>175000</v>
      </c>
      <c r="E478">
        <v>132</v>
      </c>
      <c r="F478" s="3">
        <v>106.8205777967474</v>
      </c>
    </row>
    <row r="479" spans="1:10">
      <c r="A479">
        <v>11</v>
      </c>
      <c r="B479">
        <v>-90.823999999999998</v>
      </c>
      <c r="C479">
        <v>946</v>
      </c>
      <c r="D479">
        <v>175000</v>
      </c>
      <c r="E479">
        <v>119</v>
      </c>
      <c r="F479" s="3">
        <v>128.43810259567391</v>
      </c>
    </row>
    <row r="480" spans="1:10">
      <c r="A480">
        <v>12</v>
      </c>
      <c r="B480">
        <v>-90.709000000000003</v>
      </c>
      <c r="C480">
        <v>946</v>
      </c>
      <c r="D480">
        <v>175000</v>
      </c>
      <c r="E480">
        <v>136</v>
      </c>
      <c r="F480" s="3">
        <v>161.99434101325826</v>
      </c>
    </row>
    <row r="481" spans="1:6">
      <c r="A481">
        <v>13</v>
      </c>
      <c r="B481">
        <v>-90.594999999999999</v>
      </c>
      <c r="C481">
        <v>946</v>
      </c>
      <c r="D481">
        <v>175000</v>
      </c>
      <c r="E481">
        <v>210</v>
      </c>
      <c r="F481" s="3">
        <v>204.37053629997322</v>
      </c>
    </row>
    <row r="482" spans="1:6">
      <c r="A482">
        <v>14</v>
      </c>
      <c r="B482">
        <v>-90.486999999999995</v>
      </c>
      <c r="C482">
        <v>946</v>
      </c>
      <c r="D482">
        <v>175000</v>
      </c>
      <c r="E482">
        <v>257</v>
      </c>
      <c r="F482" s="3">
        <v>246.73834420453707</v>
      </c>
    </row>
    <row r="483" spans="1:6">
      <c r="A483">
        <v>15</v>
      </c>
      <c r="B483">
        <v>-90.372</v>
      </c>
      <c r="C483">
        <v>946</v>
      </c>
      <c r="D483">
        <v>175000</v>
      </c>
      <c r="E483">
        <v>307</v>
      </c>
      <c r="F483" s="3">
        <v>283.91640941562332</v>
      </c>
    </row>
    <row r="484" spans="1:6">
      <c r="A484">
        <v>16</v>
      </c>
      <c r="B484">
        <v>-90.256</v>
      </c>
      <c r="C484">
        <v>946</v>
      </c>
      <c r="D484">
        <v>175000</v>
      </c>
      <c r="E484">
        <v>300</v>
      </c>
      <c r="F484" s="3">
        <v>302.26266885371177</v>
      </c>
    </row>
    <row r="485" spans="1:6">
      <c r="A485">
        <v>17</v>
      </c>
      <c r="B485">
        <v>-90.14</v>
      </c>
      <c r="C485">
        <v>946</v>
      </c>
      <c r="D485">
        <v>175000</v>
      </c>
      <c r="E485">
        <v>287</v>
      </c>
      <c r="F485" s="3">
        <v>295.34869789828269</v>
      </c>
    </row>
    <row r="486" spans="1:6">
      <c r="A486">
        <v>18</v>
      </c>
      <c r="B486">
        <v>-90.025000000000006</v>
      </c>
      <c r="C486">
        <v>946</v>
      </c>
      <c r="D486">
        <v>175000</v>
      </c>
      <c r="E486">
        <v>258</v>
      </c>
      <c r="F486" s="3">
        <v>265.82786361375815</v>
      </c>
    </row>
    <row r="487" spans="1:6">
      <c r="A487">
        <v>19</v>
      </c>
      <c r="B487">
        <v>-89.918999999999997</v>
      </c>
      <c r="C487">
        <v>946</v>
      </c>
      <c r="D487">
        <v>175000</v>
      </c>
      <c r="E487">
        <v>244</v>
      </c>
      <c r="F487" s="3">
        <v>226.51127340312036</v>
      </c>
    </row>
    <row r="488" spans="1:6">
      <c r="A488">
        <v>20</v>
      </c>
      <c r="B488">
        <v>-89.805999999999997</v>
      </c>
      <c r="C488">
        <v>946</v>
      </c>
      <c r="D488">
        <v>175000</v>
      </c>
      <c r="E488">
        <v>165</v>
      </c>
      <c r="F488" s="3">
        <v>182.26621176377469</v>
      </c>
    </row>
    <row r="489" spans="1:6">
      <c r="A489">
        <v>21</v>
      </c>
      <c r="B489">
        <v>-89.691000000000003</v>
      </c>
      <c r="C489">
        <v>946</v>
      </c>
      <c r="D489">
        <v>175000</v>
      </c>
      <c r="E489">
        <v>143</v>
      </c>
      <c r="F489" s="3">
        <v>143.61154054714765</v>
      </c>
    </row>
    <row r="490" spans="1:6">
      <c r="A490">
        <v>22</v>
      </c>
      <c r="B490">
        <v>-89.576999999999998</v>
      </c>
      <c r="C490">
        <v>946</v>
      </c>
      <c r="D490">
        <v>175000</v>
      </c>
      <c r="E490">
        <v>111</v>
      </c>
      <c r="F490" s="3">
        <v>115.9489704094504</v>
      </c>
    </row>
    <row r="491" spans="1:6">
      <c r="A491">
        <v>23</v>
      </c>
      <c r="B491">
        <v>-89.457999999999998</v>
      </c>
      <c r="C491">
        <v>946</v>
      </c>
      <c r="D491">
        <v>175000</v>
      </c>
      <c r="E491">
        <v>120</v>
      </c>
      <c r="F491" s="3">
        <v>98.215658770804481</v>
      </c>
    </row>
    <row r="492" spans="1:6">
      <c r="A492">
        <v>24</v>
      </c>
      <c r="B492">
        <v>-89.341999999999999</v>
      </c>
      <c r="C492">
        <v>946</v>
      </c>
      <c r="D492">
        <v>175000</v>
      </c>
      <c r="E492">
        <v>94</v>
      </c>
      <c r="F492" s="3">
        <v>89.104852842904521</v>
      </c>
    </row>
    <row r="493" spans="1:6">
      <c r="A493">
        <v>25</v>
      </c>
      <c r="B493">
        <v>-89.234999999999999</v>
      </c>
      <c r="C493">
        <v>946</v>
      </c>
      <c r="D493">
        <v>175000</v>
      </c>
      <c r="E493">
        <v>100</v>
      </c>
      <c r="F493" s="3">
        <v>85.101553653067754</v>
      </c>
    </row>
    <row r="494" spans="1:6">
      <c r="A494">
        <v>26</v>
      </c>
      <c r="B494">
        <v>-89.13</v>
      </c>
      <c r="C494">
        <v>946</v>
      </c>
      <c r="D494">
        <v>175000</v>
      </c>
      <c r="E494">
        <v>116</v>
      </c>
      <c r="F494" s="3">
        <v>83.368246118463361</v>
      </c>
    </row>
    <row r="495" spans="1:6">
      <c r="A495">
        <v>27</v>
      </c>
      <c r="B495">
        <v>-89.016000000000005</v>
      </c>
      <c r="C495">
        <v>946</v>
      </c>
      <c r="D495">
        <v>175000</v>
      </c>
      <c r="E495">
        <v>84</v>
      </c>
      <c r="F495" s="3">
        <v>82.642340476307965</v>
      </c>
    </row>
    <row r="496" spans="1:6">
      <c r="A496">
        <v>28</v>
      </c>
      <c r="B496">
        <v>-88.896000000000001</v>
      </c>
      <c r="C496">
        <v>946</v>
      </c>
      <c r="D496">
        <v>175000</v>
      </c>
      <c r="E496">
        <v>96</v>
      </c>
      <c r="F496" s="3">
        <v>82.398778297733287</v>
      </c>
    </row>
    <row r="497" spans="1:6">
      <c r="A497">
        <v>29</v>
      </c>
      <c r="B497">
        <v>-88.790999999999997</v>
      </c>
      <c r="C497">
        <v>946</v>
      </c>
      <c r="D497">
        <v>175000</v>
      </c>
      <c r="E497">
        <v>106</v>
      </c>
      <c r="F497" s="3">
        <v>82.337196958484185</v>
      </c>
    </row>
    <row r="498" spans="1:6">
      <c r="A498">
        <v>30</v>
      </c>
      <c r="B498">
        <v>-88.671999999999997</v>
      </c>
      <c r="C498">
        <v>946</v>
      </c>
      <c r="D498">
        <v>175000</v>
      </c>
      <c r="E498">
        <v>100</v>
      </c>
      <c r="F498" s="3">
        <v>82.318565490922182</v>
      </c>
    </row>
    <row r="499" spans="1:6">
      <c r="A499">
        <v>31</v>
      </c>
      <c r="B499">
        <v>-88.56</v>
      </c>
      <c r="C499">
        <v>946</v>
      </c>
      <c r="D499">
        <v>175000</v>
      </c>
      <c r="E499">
        <v>96</v>
      </c>
      <c r="F499" s="3">
        <v>82.31469312408116</v>
      </c>
    </row>
    <row r="500" spans="1:6">
      <c r="A500">
        <v>32</v>
      </c>
      <c r="B500">
        <v>-88.451999999999998</v>
      </c>
      <c r="C500">
        <v>946</v>
      </c>
      <c r="D500">
        <v>175000</v>
      </c>
      <c r="E500">
        <v>101</v>
      </c>
      <c r="F500" s="3">
        <v>82.313900636333884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74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75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48</v>
      </c>
      <c r="B518" t="s">
        <v>27</v>
      </c>
      <c r="C518" t="s">
        <v>30</v>
      </c>
      <c r="D518" t="s">
        <v>47</v>
      </c>
      <c r="E518" t="s">
        <v>46</v>
      </c>
      <c r="F518" t="s">
        <v>81</v>
      </c>
    </row>
    <row r="519" spans="1:10">
      <c r="A519">
        <v>1</v>
      </c>
      <c r="B519">
        <v>-91.947999999999993</v>
      </c>
      <c r="C519">
        <v>943</v>
      </c>
      <c r="D519">
        <v>175000</v>
      </c>
      <c r="E519">
        <v>72</v>
      </c>
      <c r="F519" s="3">
        <v>83.845664213997566</v>
      </c>
      <c r="J519" t="s">
        <v>103</v>
      </c>
    </row>
    <row r="520" spans="1:10">
      <c r="A520">
        <v>2</v>
      </c>
      <c r="B520">
        <v>-91.838999999999999</v>
      </c>
      <c r="C520">
        <v>943</v>
      </c>
      <c r="D520">
        <v>175000</v>
      </c>
      <c r="E520">
        <v>61</v>
      </c>
      <c r="F520" s="3">
        <v>83.846931069209447</v>
      </c>
    </row>
    <row r="521" spans="1:10">
      <c r="A521">
        <v>3</v>
      </c>
      <c r="B521">
        <v>-91.724000000000004</v>
      </c>
      <c r="C521">
        <v>943</v>
      </c>
      <c r="D521">
        <v>175000</v>
      </c>
      <c r="E521">
        <v>54</v>
      </c>
      <c r="F521" s="3">
        <v>83.853328396941023</v>
      </c>
    </row>
    <row r="522" spans="1:10">
      <c r="A522">
        <v>4</v>
      </c>
      <c r="B522">
        <v>-91.611999999999995</v>
      </c>
      <c r="C522">
        <v>943</v>
      </c>
      <c r="D522">
        <v>175000</v>
      </c>
      <c r="E522">
        <v>79</v>
      </c>
      <c r="F522" s="3">
        <v>83.879927156468185</v>
      </c>
    </row>
    <row r="523" spans="1:10">
      <c r="A523">
        <v>5</v>
      </c>
      <c r="B523">
        <v>-91.5</v>
      </c>
      <c r="C523">
        <v>943</v>
      </c>
      <c r="D523">
        <v>175000</v>
      </c>
      <c r="E523">
        <v>75</v>
      </c>
      <c r="F523" s="3">
        <v>83.979206380342873</v>
      </c>
    </row>
    <row r="524" spans="1:10">
      <c r="A524">
        <v>6</v>
      </c>
      <c r="B524">
        <v>-91.394000000000005</v>
      </c>
      <c r="C524">
        <v>943</v>
      </c>
      <c r="D524">
        <v>175000</v>
      </c>
      <c r="E524">
        <v>96</v>
      </c>
      <c r="F524" s="3">
        <v>84.279381062465987</v>
      </c>
    </row>
    <row r="525" spans="1:10">
      <c r="A525">
        <v>7</v>
      </c>
      <c r="B525">
        <v>-91.281000000000006</v>
      </c>
      <c r="C525">
        <v>943</v>
      </c>
      <c r="D525">
        <v>175000</v>
      </c>
      <c r="E525">
        <v>69</v>
      </c>
      <c r="F525" s="3">
        <v>85.204806613850579</v>
      </c>
    </row>
    <row r="526" spans="1:10">
      <c r="A526">
        <v>8</v>
      </c>
      <c r="B526">
        <v>-91.165000000000006</v>
      </c>
      <c r="C526">
        <v>943</v>
      </c>
      <c r="D526">
        <v>175000</v>
      </c>
      <c r="E526">
        <v>89</v>
      </c>
      <c r="F526" s="3">
        <v>87.735798050062627</v>
      </c>
    </row>
    <row r="527" spans="1:10">
      <c r="A527">
        <v>9</v>
      </c>
      <c r="B527">
        <v>-91.049000000000007</v>
      </c>
      <c r="C527">
        <v>943</v>
      </c>
      <c r="D527">
        <v>175000</v>
      </c>
      <c r="E527">
        <v>117</v>
      </c>
      <c r="F527" s="3">
        <v>93.698352153918904</v>
      </c>
    </row>
    <row r="528" spans="1:10">
      <c r="A528">
        <v>10</v>
      </c>
      <c r="B528">
        <v>-90.933999999999997</v>
      </c>
      <c r="C528">
        <v>943</v>
      </c>
      <c r="D528">
        <v>175000</v>
      </c>
      <c r="E528">
        <v>118</v>
      </c>
      <c r="F528" s="3">
        <v>105.78734370369696</v>
      </c>
    </row>
    <row r="529" spans="1:6">
      <c r="A529">
        <v>11</v>
      </c>
      <c r="B529">
        <v>-90.823999999999998</v>
      </c>
      <c r="C529">
        <v>943</v>
      </c>
      <c r="D529">
        <v>175000</v>
      </c>
      <c r="E529">
        <v>109</v>
      </c>
      <c r="F529" s="3">
        <v>126.02102441514184</v>
      </c>
    </row>
    <row r="530" spans="1:6">
      <c r="A530">
        <v>12</v>
      </c>
      <c r="B530">
        <v>-90.709000000000003</v>
      </c>
      <c r="C530">
        <v>943</v>
      </c>
      <c r="D530">
        <v>175000</v>
      </c>
      <c r="E530">
        <v>154</v>
      </c>
      <c r="F530" s="3">
        <v>158.100234747526</v>
      </c>
    </row>
    <row r="531" spans="1:6">
      <c r="A531">
        <v>13</v>
      </c>
      <c r="B531">
        <v>-90.594999999999999</v>
      </c>
      <c r="C531">
        <v>943</v>
      </c>
      <c r="D531">
        <v>175000</v>
      </c>
      <c r="E531">
        <v>196</v>
      </c>
      <c r="F531" s="3">
        <v>199.39641548885282</v>
      </c>
    </row>
    <row r="532" spans="1:6">
      <c r="A532">
        <v>14</v>
      </c>
      <c r="B532">
        <v>-90.486999999999995</v>
      </c>
      <c r="C532">
        <v>943</v>
      </c>
      <c r="D532">
        <v>175000</v>
      </c>
      <c r="E532">
        <v>242</v>
      </c>
      <c r="F532" s="3">
        <v>241.40218998453506</v>
      </c>
    </row>
    <row r="533" spans="1:6">
      <c r="A533">
        <v>15</v>
      </c>
      <c r="B533">
        <v>-90.372</v>
      </c>
      <c r="C533">
        <v>943</v>
      </c>
      <c r="D533">
        <v>175000</v>
      </c>
      <c r="E533">
        <v>282</v>
      </c>
      <c r="F533" s="3">
        <v>278.94652838200375</v>
      </c>
    </row>
    <row r="534" spans="1:6">
      <c r="A534">
        <v>16</v>
      </c>
      <c r="B534">
        <v>-90.256</v>
      </c>
      <c r="C534">
        <v>943</v>
      </c>
      <c r="D534">
        <v>175000</v>
      </c>
      <c r="E534">
        <v>309</v>
      </c>
      <c r="F534" s="3">
        <v>298.15966757230188</v>
      </c>
    </row>
    <row r="535" spans="1:6">
      <c r="A535">
        <v>17</v>
      </c>
      <c r="B535">
        <v>-90.14</v>
      </c>
      <c r="C535">
        <v>943</v>
      </c>
      <c r="D535">
        <v>175000</v>
      </c>
      <c r="E535">
        <v>308</v>
      </c>
      <c r="F535" s="3">
        <v>292.18659208064304</v>
      </c>
    </row>
    <row r="536" spans="1:6">
      <c r="A536">
        <v>18</v>
      </c>
      <c r="B536">
        <v>-90.025000000000006</v>
      </c>
      <c r="C536">
        <v>943</v>
      </c>
      <c r="D536">
        <v>175000</v>
      </c>
      <c r="E536">
        <v>267</v>
      </c>
      <c r="F536" s="3">
        <v>263.41054111476416</v>
      </c>
    </row>
    <row r="537" spans="1:6">
      <c r="A537">
        <v>19</v>
      </c>
      <c r="B537">
        <v>-89.918999999999997</v>
      </c>
      <c r="C537">
        <v>943</v>
      </c>
      <c r="D537">
        <v>175000</v>
      </c>
      <c r="E537">
        <v>205</v>
      </c>
      <c r="F537" s="3">
        <v>224.62107793890479</v>
      </c>
    </row>
    <row r="538" spans="1:6">
      <c r="A538">
        <v>20</v>
      </c>
      <c r="B538">
        <v>-89.805999999999997</v>
      </c>
      <c r="C538">
        <v>943</v>
      </c>
      <c r="D538">
        <v>175000</v>
      </c>
      <c r="E538">
        <v>167</v>
      </c>
      <c r="F538" s="3">
        <v>180.90874786522301</v>
      </c>
    </row>
    <row r="539" spans="1:6">
      <c r="A539">
        <v>21</v>
      </c>
      <c r="B539">
        <v>-89.691000000000003</v>
      </c>
      <c r="C539">
        <v>943</v>
      </c>
      <c r="D539">
        <v>175000</v>
      </c>
      <c r="E539">
        <v>135</v>
      </c>
      <c r="F539" s="3">
        <v>142.86853079369897</v>
      </c>
    </row>
    <row r="540" spans="1:6">
      <c r="A540">
        <v>22</v>
      </c>
      <c r="B540">
        <v>-89.576999999999998</v>
      </c>
      <c r="C540">
        <v>943</v>
      </c>
      <c r="D540">
        <v>175000</v>
      </c>
      <c r="E540">
        <v>140</v>
      </c>
      <c r="F540" s="3">
        <v>115.86307162785339</v>
      </c>
    </row>
    <row r="541" spans="1:6">
      <c r="A541">
        <v>23</v>
      </c>
      <c r="B541">
        <v>-89.457999999999998</v>
      </c>
      <c r="C541">
        <v>943</v>
      </c>
      <c r="D541">
        <v>175000</v>
      </c>
      <c r="E541">
        <v>113</v>
      </c>
      <c r="F541" s="3">
        <v>98.753835015056367</v>
      </c>
    </row>
    <row r="542" spans="1:6">
      <c r="A542">
        <v>24</v>
      </c>
      <c r="B542">
        <v>-89.341999999999999</v>
      </c>
      <c r="C542">
        <v>943</v>
      </c>
      <c r="D542">
        <v>175000</v>
      </c>
      <c r="E542">
        <v>101</v>
      </c>
      <c r="F542" s="3">
        <v>90.098403730534017</v>
      </c>
    </row>
    <row r="543" spans="1:6">
      <c r="A543">
        <v>25</v>
      </c>
      <c r="B543">
        <v>-89.234999999999999</v>
      </c>
      <c r="C543">
        <v>943</v>
      </c>
      <c r="D543">
        <v>175000</v>
      </c>
      <c r="E543">
        <v>90</v>
      </c>
      <c r="F543" s="3">
        <v>86.362894563441145</v>
      </c>
    </row>
    <row r="544" spans="1:6">
      <c r="A544">
        <v>26</v>
      </c>
      <c r="B544">
        <v>-89.13</v>
      </c>
      <c r="C544">
        <v>943</v>
      </c>
      <c r="D544">
        <v>175000</v>
      </c>
      <c r="E544">
        <v>102</v>
      </c>
      <c r="F544" s="3">
        <v>84.777221626894828</v>
      </c>
    </row>
    <row r="545" spans="1:6">
      <c r="A545">
        <v>27</v>
      </c>
      <c r="B545">
        <v>-89.016000000000005</v>
      </c>
      <c r="C545">
        <v>943</v>
      </c>
      <c r="D545">
        <v>175000</v>
      </c>
      <c r="E545">
        <v>100</v>
      </c>
      <c r="F545" s="3">
        <v>84.128175947992688</v>
      </c>
    </row>
    <row r="546" spans="1:6">
      <c r="A546">
        <v>28</v>
      </c>
      <c r="B546">
        <v>-88.896000000000001</v>
      </c>
      <c r="C546">
        <v>943</v>
      </c>
      <c r="D546">
        <v>175000</v>
      </c>
      <c r="E546">
        <v>92</v>
      </c>
      <c r="F546" s="3">
        <v>83.916324908097081</v>
      </c>
    </row>
    <row r="547" spans="1:6">
      <c r="A547">
        <v>29</v>
      </c>
      <c r="B547">
        <v>-88.790999999999997</v>
      </c>
      <c r="C547">
        <v>943</v>
      </c>
      <c r="D547">
        <v>175000</v>
      </c>
      <c r="E547">
        <v>112</v>
      </c>
      <c r="F547" s="3">
        <v>83.864375262111977</v>
      </c>
    </row>
    <row r="548" spans="1:6">
      <c r="A548">
        <v>30</v>
      </c>
      <c r="B548">
        <v>-88.671999999999997</v>
      </c>
      <c r="C548">
        <v>943</v>
      </c>
      <c r="D548">
        <v>175000</v>
      </c>
      <c r="E548">
        <v>101</v>
      </c>
      <c r="F548" s="3">
        <v>83.849149740352857</v>
      </c>
    </row>
    <row r="549" spans="1:6">
      <c r="A549">
        <v>31</v>
      </c>
      <c r="B549">
        <v>-88.56</v>
      </c>
      <c r="C549">
        <v>943</v>
      </c>
      <c r="D549">
        <v>175000</v>
      </c>
      <c r="E549">
        <v>100</v>
      </c>
      <c r="F549" s="3">
        <v>83.846100861230127</v>
      </c>
    </row>
    <row r="550" spans="1:6">
      <c r="A550">
        <v>32</v>
      </c>
      <c r="B550">
        <v>-88.451999999999998</v>
      </c>
      <c r="C550">
        <v>943</v>
      </c>
      <c r="D550">
        <v>175000</v>
      </c>
      <c r="E550">
        <v>79</v>
      </c>
      <c r="F550" s="3">
        <v>83.845500306666978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76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77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48</v>
      </c>
      <c r="B568" t="s">
        <v>27</v>
      </c>
      <c r="C568" t="s">
        <v>30</v>
      </c>
      <c r="D568" t="s">
        <v>47</v>
      </c>
      <c r="E568" t="s">
        <v>46</v>
      </c>
      <c r="F568" t="s">
        <v>81</v>
      </c>
    </row>
    <row r="569" spans="1:10">
      <c r="A569">
        <v>1</v>
      </c>
      <c r="B569">
        <v>-91.947999999999993</v>
      </c>
      <c r="C569">
        <v>909</v>
      </c>
      <c r="D569">
        <v>175000</v>
      </c>
      <c r="E569">
        <v>71</v>
      </c>
      <c r="F569" s="3">
        <v>82.442078894381353</v>
      </c>
      <c r="J569" t="s">
        <v>104</v>
      </c>
    </row>
    <row r="570" spans="1:10">
      <c r="A570">
        <v>2</v>
      </c>
      <c r="B570">
        <v>-91.838999999999999</v>
      </c>
      <c r="C570">
        <v>909</v>
      </c>
      <c r="D570">
        <v>175000</v>
      </c>
      <c r="E570">
        <v>68</v>
      </c>
      <c r="F570" s="3">
        <v>82.44831152715156</v>
      </c>
    </row>
    <row r="571" spans="1:10">
      <c r="A571">
        <v>3</v>
      </c>
      <c r="B571">
        <v>-91.724000000000004</v>
      </c>
      <c r="C571">
        <v>909</v>
      </c>
      <c r="D571">
        <v>175000</v>
      </c>
      <c r="E571">
        <v>74</v>
      </c>
      <c r="F571" s="3">
        <v>82.474042111342783</v>
      </c>
    </row>
    <row r="572" spans="1:10">
      <c r="A572">
        <v>4</v>
      </c>
      <c r="B572">
        <v>-91.611999999999995</v>
      </c>
      <c r="C572">
        <v>909</v>
      </c>
      <c r="D572">
        <v>175000</v>
      </c>
      <c r="E572">
        <v>74</v>
      </c>
      <c r="F572" s="3">
        <v>82.562602165261637</v>
      </c>
    </row>
    <row r="573" spans="1:10">
      <c r="A573">
        <v>5</v>
      </c>
      <c r="B573">
        <v>-91.5</v>
      </c>
      <c r="C573">
        <v>909</v>
      </c>
      <c r="D573">
        <v>175000</v>
      </c>
      <c r="E573">
        <v>75</v>
      </c>
      <c r="F573" s="3">
        <v>82.839744676039061</v>
      </c>
    </row>
    <row r="574" spans="1:10">
      <c r="A574">
        <v>6</v>
      </c>
      <c r="B574">
        <v>-91.394000000000005</v>
      </c>
      <c r="C574">
        <v>909</v>
      </c>
      <c r="D574">
        <v>175000</v>
      </c>
      <c r="E574">
        <v>75</v>
      </c>
      <c r="F574" s="3">
        <v>83.554278352745499</v>
      </c>
    </row>
    <row r="575" spans="1:10">
      <c r="A575">
        <v>7</v>
      </c>
      <c r="B575">
        <v>-91.281000000000006</v>
      </c>
      <c r="C575">
        <v>909</v>
      </c>
      <c r="D575">
        <v>175000</v>
      </c>
      <c r="E575">
        <v>84</v>
      </c>
      <c r="F575" s="3">
        <v>85.445650729352025</v>
      </c>
    </row>
    <row r="576" spans="1:10">
      <c r="A576">
        <v>8</v>
      </c>
      <c r="B576">
        <v>-91.165000000000006</v>
      </c>
      <c r="C576">
        <v>909</v>
      </c>
      <c r="D576">
        <v>175000</v>
      </c>
      <c r="E576">
        <v>93</v>
      </c>
      <c r="F576" s="3">
        <v>89.911165971872066</v>
      </c>
    </row>
    <row r="577" spans="1:6">
      <c r="A577">
        <v>9</v>
      </c>
      <c r="B577">
        <v>-91.049000000000007</v>
      </c>
      <c r="C577">
        <v>909</v>
      </c>
      <c r="D577">
        <v>175000</v>
      </c>
      <c r="E577">
        <v>92</v>
      </c>
      <c r="F577" s="3">
        <v>99.0843981567904</v>
      </c>
    </row>
    <row r="578" spans="1:6">
      <c r="A578">
        <v>10</v>
      </c>
      <c r="B578">
        <v>-90.933999999999997</v>
      </c>
      <c r="C578">
        <v>909</v>
      </c>
      <c r="D578">
        <v>175000</v>
      </c>
      <c r="E578">
        <v>135</v>
      </c>
      <c r="F578" s="3">
        <v>115.49111454656982</v>
      </c>
    </row>
    <row r="579" spans="1:6">
      <c r="A579">
        <v>11</v>
      </c>
      <c r="B579">
        <v>-90.823999999999998</v>
      </c>
      <c r="C579">
        <v>909</v>
      </c>
      <c r="D579">
        <v>175000</v>
      </c>
      <c r="E579">
        <v>130</v>
      </c>
      <c r="F579" s="3">
        <v>140.03638592377524</v>
      </c>
    </row>
    <row r="580" spans="1:6">
      <c r="A580">
        <v>12</v>
      </c>
      <c r="B580">
        <v>-90.709000000000003</v>
      </c>
      <c r="C580">
        <v>909</v>
      </c>
      <c r="D580">
        <v>175000</v>
      </c>
      <c r="E580">
        <v>192</v>
      </c>
      <c r="F580" s="3">
        <v>175.0851888215719</v>
      </c>
    </row>
    <row r="581" spans="1:6">
      <c r="A581">
        <v>13</v>
      </c>
      <c r="B581">
        <v>-90.594999999999999</v>
      </c>
      <c r="C581">
        <v>909</v>
      </c>
      <c r="D581">
        <v>175000</v>
      </c>
      <c r="E581">
        <v>219</v>
      </c>
      <c r="F581" s="3">
        <v>215.88468318711008</v>
      </c>
    </row>
    <row r="582" spans="1:6">
      <c r="A582">
        <v>14</v>
      </c>
      <c r="B582">
        <v>-90.486999999999995</v>
      </c>
      <c r="C582">
        <v>909</v>
      </c>
      <c r="D582">
        <v>175000</v>
      </c>
      <c r="E582">
        <v>228</v>
      </c>
      <c r="F582" s="3">
        <v>253.46127240392809</v>
      </c>
    </row>
    <row r="583" spans="1:6">
      <c r="A583">
        <v>15</v>
      </c>
      <c r="B583">
        <v>-90.372</v>
      </c>
      <c r="C583">
        <v>909</v>
      </c>
      <c r="D583">
        <v>175000</v>
      </c>
      <c r="E583">
        <v>267</v>
      </c>
      <c r="F583" s="3">
        <v>283.09193966533292</v>
      </c>
    </row>
    <row r="584" spans="1:6">
      <c r="A584">
        <v>16</v>
      </c>
      <c r="B584">
        <v>-90.256</v>
      </c>
      <c r="C584">
        <v>909</v>
      </c>
      <c r="D584">
        <v>175000</v>
      </c>
      <c r="E584">
        <v>310</v>
      </c>
      <c r="F584" s="3">
        <v>293.82088574597515</v>
      </c>
    </row>
    <row r="585" spans="1:6">
      <c r="A585">
        <v>17</v>
      </c>
      <c r="B585">
        <v>-90.14</v>
      </c>
      <c r="C585">
        <v>909</v>
      </c>
      <c r="D585">
        <v>175000</v>
      </c>
      <c r="E585">
        <v>317</v>
      </c>
      <c r="F585" s="3">
        <v>282.01616679518929</v>
      </c>
    </row>
    <row r="586" spans="1:6">
      <c r="A586">
        <v>18</v>
      </c>
      <c r="B586">
        <v>-90.025000000000006</v>
      </c>
      <c r="C586">
        <v>909</v>
      </c>
      <c r="D586">
        <v>175000</v>
      </c>
      <c r="E586">
        <v>254</v>
      </c>
      <c r="F586" s="3">
        <v>251.64020694995358</v>
      </c>
    </row>
    <row r="587" spans="1:6">
      <c r="A587">
        <v>19</v>
      </c>
      <c r="B587">
        <v>-89.918999999999997</v>
      </c>
      <c r="C587">
        <v>909</v>
      </c>
      <c r="D587">
        <v>175000</v>
      </c>
      <c r="E587">
        <v>222</v>
      </c>
      <c r="F587" s="3">
        <v>214.53572751608598</v>
      </c>
    </row>
    <row r="588" spans="1:6">
      <c r="A588">
        <v>20</v>
      </c>
      <c r="B588">
        <v>-89.805999999999997</v>
      </c>
      <c r="C588">
        <v>909</v>
      </c>
      <c r="D588">
        <v>175000</v>
      </c>
      <c r="E588">
        <v>145</v>
      </c>
      <c r="F588" s="3">
        <v>174.17290026326478</v>
      </c>
    </row>
    <row r="589" spans="1:6">
      <c r="A589">
        <v>21</v>
      </c>
      <c r="B589">
        <v>-89.691000000000003</v>
      </c>
      <c r="C589">
        <v>909</v>
      </c>
      <c r="D589">
        <v>175000</v>
      </c>
      <c r="E589">
        <v>133</v>
      </c>
      <c r="F589" s="3">
        <v>139.32566361448914</v>
      </c>
    </row>
    <row r="590" spans="1:6">
      <c r="A590">
        <v>22</v>
      </c>
      <c r="B590">
        <v>-89.576999999999998</v>
      </c>
      <c r="C590">
        <v>909</v>
      </c>
      <c r="D590">
        <v>175000</v>
      </c>
      <c r="E590">
        <v>115</v>
      </c>
      <c r="F590" s="3">
        <v>114.29159312418875</v>
      </c>
    </row>
    <row r="591" spans="1:6">
      <c r="A591">
        <v>23</v>
      </c>
      <c r="B591">
        <v>-89.457999999999998</v>
      </c>
      <c r="C591">
        <v>909</v>
      </c>
      <c r="D591">
        <v>175000</v>
      </c>
      <c r="E591">
        <v>112</v>
      </c>
      <c r="F591" s="3">
        <v>97.970789930686379</v>
      </c>
    </row>
    <row r="592" spans="1:6">
      <c r="A592">
        <v>24</v>
      </c>
      <c r="B592">
        <v>-89.341999999999999</v>
      </c>
      <c r="C592">
        <v>909</v>
      </c>
      <c r="D592">
        <v>175000</v>
      </c>
      <c r="E592">
        <v>107</v>
      </c>
      <c r="F592" s="3">
        <v>89.341266661160674</v>
      </c>
    </row>
    <row r="593" spans="1:6">
      <c r="A593">
        <v>25</v>
      </c>
      <c r="B593">
        <v>-89.234999999999999</v>
      </c>
      <c r="C593">
        <v>909</v>
      </c>
      <c r="D593">
        <v>175000</v>
      </c>
      <c r="E593">
        <v>111</v>
      </c>
      <c r="F593" s="3">
        <v>85.403591538069492</v>
      </c>
    </row>
    <row r="594" spans="1:6">
      <c r="A594">
        <v>26</v>
      </c>
      <c r="B594">
        <v>-89.13</v>
      </c>
      <c r="C594">
        <v>909</v>
      </c>
      <c r="D594">
        <v>175000</v>
      </c>
      <c r="E594">
        <v>93</v>
      </c>
      <c r="F594" s="3">
        <v>83.620969376913493</v>
      </c>
    </row>
    <row r="595" spans="1:6">
      <c r="A595">
        <v>27</v>
      </c>
      <c r="B595">
        <v>-89.016000000000005</v>
      </c>
      <c r="C595">
        <v>909</v>
      </c>
      <c r="D595">
        <v>175000</v>
      </c>
      <c r="E595">
        <v>87</v>
      </c>
      <c r="F595" s="3">
        <v>82.832966124006049</v>
      </c>
    </row>
    <row r="596" spans="1:6">
      <c r="A596">
        <v>28</v>
      </c>
      <c r="B596">
        <v>-88.896000000000001</v>
      </c>
      <c r="C596">
        <v>909</v>
      </c>
      <c r="D596">
        <v>175000</v>
      </c>
      <c r="E596">
        <v>81</v>
      </c>
      <c r="F596" s="3">
        <v>82.550160875701764</v>
      </c>
    </row>
    <row r="597" spans="1:6">
      <c r="A597">
        <v>29</v>
      </c>
      <c r="B597">
        <v>-88.790999999999997</v>
      </c>
      <c r="C597">
        <v>909</v>
      </c>
      <c r="D597">
        <v>175000</v>
      </c>
      <c r="E597">
        <v>80</v>
      </c>
      <c r="F597" s="3">
        <v>82.472970701446997</v>
      </c>
    </row>
    <row r="598" spans="1:6">
      <c r="A598">
        <v>30</v>
      </c>
      <c r="B598">
        <v>-88.671999999999997</v>
      </c>
      <c r="C598">
        <v>909</v>
      </c>
      <c r="D598">
        <v>175000</v>
      </c>
      <c r="E598">
        <v>99</v>
      </c>
      <c r="F598" s="3">
        <v>82.447638595522008</v>
      </c>
    </row>
    <row r="599" spans="1:6">
      <c r="A599">
        <v>31</v>
      </c>
      <c r="B599">
        <v>-88.56</v>
      </c>
      <c r="C599">
        <v>909</v>
      </c>
      <c r="D599">
        <v>175000</v>
      </c>
      <c r="E599">
        <v>100</v>
      </c>
      <c r="F599" s="3">
        <v>82.441840114491569</v>
      </c>
    </row>
    <row r="600" spans="1:6">
      <c r="A600">
        <v>32</v>
      </c>
      <c r="B600">
        <v>-88.451999999999998</v>
      </c>
      <c r="C600">
        <v>909</v>
      </c>
      <c r="D600">
        <v>175000</v>
      </c>
      <c r="E600">
        <v>79</v>
      </c>
      <c r="F600" s="3">
        <v>82.440528018011392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78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79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48</v>
      </c>
      <c r="B618" t="s">
        <v>27</v>
      </c>
      <c r="C618" t="s">
        <v>30</v>
      </c>
      <c r="D618" t="s">
        <v>47</v>
      </c>
      <c r="E618" t="s">
        <v>46</v>
      </c>
      <c r="F618" t="s">
        <v>81</v>
      </c>
    </row>
    <row r="619" spans="1:10">
      <c r="A619">
        <v>1</v>
      </c>
      <c r="B619">
        <v>-91.947999999999993</v>
      </c>
      <c r="C619">
        <v>862</v>
      </c>
      <c r="D619">
        <v>175000</v>
      </c>
      <c r="E619">
        <v>86</v>
      </c>
      <c r="F619" s="3">
        <v>86.363132820412332</v>
      </c>
      <c r="J619" t="s">
        <v>105</v>
      </c>
    </row>
    <row r="620" spans="1:10">
      <c r="A620">
        <v>2</v>
      </c>
      <c r="B620">
        <v>-91.838999999999999</v>
      </c>
      <c r="C620">
        <v>862</v>
      </c>
      <c r="D620">
        <v>175000</v>
      </c>
      <c r="E620">
        <v>70</v>
      </c>
      <c r="F620" s="3">
        <v>86.365985574063302</v>
      </c>
    </row>
    <row r="621" spans="1:10">
      <c r="A621">
        <v>3</v>
      </c>
      <c r="B621">
        <v>-91.724000000000004</v>
      </c>
      <c r="C621">
        <v>862</v>
      </c>
      <c r="D621">
        <v>175000</v>
      </c>
      <c r="E621">
        <v>83</v>
      </c>
      <c r="F621" s="3">
        <v>86.379767873296686</v>
      </c>
    </row>
    <row r="622" spans="1:10">
      <c r="A622">
        <v>4</v>
      </c>
      <c r="B622">
        <v>-91.611999999999995</v>
      </c>
      <c r="C622">
        <v>862</v>
      </c>
      <c r="D622">
        <v>175000</v>
      </c>
      <c r="E622">
        <v>74</v>
      </c>
      <c r="F622" s="3">
        <v>86.434603704046566</v>
      </c>
    </row>
    <row r="623" spans="1:10">
      <c r="A623">
        <v>5</v>
      </c>
      <c r="B623">
        <v>-91.5</v>
      </c>
      <c r="C623">
        <v>862</v>
      </c>
      <c r="D623">
        <v>175000</v>
      </c>
      <c r="E623">
        <v>78</v>
      </c>
      <c r="F623" s="3">
        <v>86.630502831260401</v>
      </c>
    </row>
    <row r="624" spans="1:10">
      <c r="A624">
        <v>6</v>
      </c>
      <c r="B624">
        <v>-91.394000000000005</v>
      </c>
      <c r="C624">
        <v>862</v>
      </c>
      <c r="D624">
        <v>175000</v>
      </c>
      <c r="E624">
        <v>90</v>
      </c>
      <c r="F624" s="3">
        <v>87.198216736580633</v>
      </c>
    </row>
    <row r="625" spans="1:6">
      <c r="A625">
        <v>7</v>
      </c>
      <c r="B625">
        <v>-91.281000000000006</v>
      </c>
      <c r="C625">
        <v>862</v>
      </c>
      <c r="D625">
        <v>175000</v>
      </c>
      <c r="E625">
        <v>74</v>
      </c>
      <c r="F625" s="3">
        <v>88.87341632827102</v>
      </c>
    </row>
    <row r="626" spans="1:6">
      <c r="A626">
        <v>8</v>
      </c>
      <c r="B626">
        <v>-91.165000000000006</v>
      </c>
      <c r="C626">
        <v>862</v>
      </c>
      <c r="D626">
        <v>175000</v>
      </c>
      <c r="E626">
        <v>106</v>
      </c>
      <c r="F626" s="3">
        <v>93.248965098226137</v>
      </c>
    </row>
    <row r="627" spans="1:6">
      <c r="A627">
        <v>9</v>
      </c>
      <c r="B627">
        <v>-91.049000000000007</v>
      </c>
      <c r="C627">
        <v>862</v>
      </c>
      <c r="D627">
        <v>175000</v>
      </c>
      <c r="E627">
        <v>120</v>
      </c>
      <c r="F627" s="3">
        <v>103.08095578824937</v>
      </c>
    </row>
    <row r="628" spans="1:6">
      <c r="A628">
        <v>10</v>
      </c>
      <c r="B628">
        <v>-90.933999999999997</v>
      </c>
      <c r="C628">
        <v>862</v>
      </c>
      <c r="D628">
        <v>175000</v>
      </c>
      <c r="E628">
        <v>126</v>
      </c>
      <c r="F628" s="3">
        <v>122.0731530095899</v>
      </c>
    </row>
    <row r="629" spans="1:6">
      <c r="A629">
        <v>11</v>
      </c>
      <c r="B629">
        <v>-90.823999999999998</v>
      </c>
      <c r="C629">
        <v>862</v>
      </c>
      <c r="D629">
        <v>175000</v>
      </c>
      <c r="E629">
        <v>153</v>
      </c>
      <c r="F629" s="3">
        <v>152.33520231818963</v>
      </c>
    </row>
    <row r="630" spans="1:6">
      <c r="A630">
        <v>12</v>
      </c>
      <c r="B630">
        <v>-90.709000000000003</v>
      </c>
      <c r="C630">
        <v>862</v>
      </c>
      <c r="D630">
        <v>175000</v>
      </c>
      <c r="E630">
        <v>181</v>
      </c>
      <c r="F630" s="3">
        <v>197.82513561379682</v>
      </c>
    </row>
    <row r="631" spans="1:6">
      <c r="A631">
        <v>13</v>
      </c>
      <c r="B631">
        <v>-90.594999999999999</v>
      </c>
      <c r="C631">
        <v>862</v>
      </c>
      <c r="D631">
        <v>175000</v>
      </c>
      <c r="E631">
        <v>231</v>
      </c>
      <c r="F631" s="3">
        <v>252.91119771222094</v>
      </c>
    </row>
    <row r="632" spans="1:6">
      <c r="A632">
        <v>14</v>
      </c>
      <c r="B632">
        <v>-90.486999999999995</v>
      </c>
      <c r="C632">
        <v>862</v>
      </c>
      <c r="D632">
        <v>175000</v>
      </c>
      <c r="E632">
        <v>341</v>
      </c>
      <c r="F632" s="3">
        <v>304.93354244228624</v>
      </c>
    </row>
    <row r="633" spans="1:6">
      <c r="A633">
        <v>15</v>
      </c>
      <c r="B633">
        <v>-90.372</v>
      </c>
      <c r="C633">
        <v>862</v>
      </c>
      <c r="D633">
        <v>175000</v>
      </c>
      <c r="E633">
        <v>347</v>
      </c>
      <c r="F633" s="3">
        <v>346.27681830920062</v>
      </c>
    </row>
    <row r="634" spans="1:6">
      <c r="A634">
        <v>16</v>
      </c>
      <c r="B634">
        <v>-90.256</v>
      </c>
      <c r="C634">
        <v>862</v>
      </c>
      <c r="D634">
        <v>175000</v>
      </c>
      <c r="E634">
        <v>379</v>
      </c>
      <c r="F634" s="3">
        <v>360.51472290058717</v>
      </c>
    </row>
    <row r="635" spans="1:6">
      <c r="A635">
        <v>17</v>
      </c>
      <c r="B635">
        <v>-90.14</v>
      </c>
      <c r="C635">
        <v>862</v>
      </c>
      <c r="D635">
        <v>175000</v>
      </c>
      <c r="E635">
        <v>333</v>
      </c>
      <c r="F635" s="3">
        <v>342.33588834900394</v>
      </c>
    </row>
    <row r="636" spans="1:6">
      <c r="A636">
        <v>18</v>
      </c>
      <c r="B636">
        <v>-90.025000000000006</v>
      </c>
      <c r="C636">
        <v>862</v>
      </c>
      <c r="D636">
        <v>175000</v>
      </c>
      <c r="E636">
        <v>282</v>
      </c>
      <c r="F636" s="3">
        <v>298.38358337422045</v>
      </c>
    </row>
    <row r="637" spans="1:6">
      <c r="A637">
        <v>19</v>
      </c>
      <c r="B637">
        <v>-89.918999999999997</v>
      </c>
      <c r="C637">
        <v>862</v>
      </c>
      <c r="D637">
        <v>175000</v>
      </c>
      <c r="E637">
        <v>255</v>
      </c>
      <c r="F637" s="3">
        <v>246.6381740524362</v>
      </c>
    </row>
    <row r="638" spans="1:6">
      <c r="A638">
        <v>20</v>
      </c>
      <c r="B638">
        <v>-89.805999999999997</v>
      </c>
      <c r="C638">
        <v>862</v>
      </c>
      <c r="D638">
        <v>175000</v>
      </c>
      <c r="E638">
        <v>189</v>
      </c>
      <c r="F638" s="3">
        <v>192.68707346776083</v>
      </c>
    </row>
    <row r="639" spans="1:6">
      <c r="A639">
        <v>21</v>
      </c>
      <c r="B639">
        <v>-89.691000000000003</v>
      </c>
      <c r="C639">
        <v>862</v>
      </c>
      <c r="D639">
        <v>175000</v>
      </c>
      <c r="E639">
        <v>149</v>
      </c>
      <c r="F639" s="3">
        <v>148.54214287760524</v>
      </c>
    </row>
    <row r="640" spans="1:6">
      <c r="A640">
        <v>22</v>
      </c>
      <c r="B640">
        <v>-89.576999999999998</v>
      </c>
      <c r="C640">
        <v>862</v>
      </c>
      <c r="D640">
        <v>175000</v>
      </c>
      <c r="E640">
        <v>118</v>
      </c>
      <c r="F640" s="3">
        <v>118.82007365098649</v>
      </c>
    </row>
    <row r="641" spans="1:6">
      <c r="A641">
        <v>23</v>
      </c>
      <c r="B641">
        <v>-89.457999999999998</v>
      </c>
      <c r="C641">
        <v>862</v>
      </c>
      <c r="D641">
        <v>175000</v>
      </c>
      <c r="E641">
        <v>102</v>
      </c>
      <c r="F641" s="3">
        <v>100.88488047074374</v>
      </c>
    </row>
    <row r="642" spans="1:6">
      <c r="A642">
        <v>24</v>
      </c>
      <c r="B642">
        <v>-89.341999999999999</v>
      </c>
      <c r="C642">
        <v>862</v>
      </c>
      <c r="D642">
        <v>175000</v>
      </c>
      <c r="E642">
        <v>116</v>
      </c>
      <c r="F642" s="3">
        <v>92.222793326926123</v>
      </c>
    </row>
    <row r="643" spans="1:6">
      <c r="A643">
        <v>25</v>
      </c>
      <c r="B643">
        <v>-89.234999999999999</v>
      </c>
      <c r="C643">
        <v>862</v>
      </c>
      <c r="D643">
        <v>175000</v>
      </c>
      <c r="E643">
        <v>92</v>
      </c>
      <c r="F643" s="3">
        <v>88.639790288257927</v>
      </c>
    </row>
    <row r="644" spans="1:6">
      <c r="A644">
        <v>26</v>
      </c>
      <c r="B644">
        <v>-89.13</v>
      </c>
      <c r="C644">
        <v>862</v>
      </c>
      <c r="D644">
        <v>175000</v>
      </c>
      <c r="E644">
        <v>78</v>
      </c>
      <c r="F644" s="3">
        <v>87.176769321587798</v>
      </c>
    </row>
    <row r="645" spans="1:6">
      <c r="A645">
        <v>27</v>
      </c>
      <c r="B645">
        <v>-89.016000000000005</v>
      </c>
      <c r="C645">
        <v>862</v>
      </c>
      <c r="D645">
        <v>175000</v>
      </c>
      <c r="E645">
        <v>98</v>
      </c>
      <c r="F645" s="3">
        <v>86.600529737784683</v>
      </c>
    </row>
    <row r="646" spans="1:6">
      <c r="A646">
        <v>28</v>
      </c>
      <c r="B646">
        <v>-88.896000000000001</v>
      </c>
      <c r="C646">
        <v>862</v>
      </c>
      <c r="D646">
        <v>175000</v>
      </c>
      <c r="E646">
        <v>101</v>
      </c>
      <c r="F646" s="3">
        <v>86.41988209046248</v>
      </c>
    </row>
    <row r="647" spans="1:6">
      <c r="A647">
        <v>29</v>
      </c>
      <c r="B647">
        <v>-88.790999999999997</v>
      </c>
      <c r="C647">
        <v>862</v>
      </c>
      <c r="D647">
        <v>175000</v>
      </c>
      <c r="E647">
        <v>81</v>
      </c>
      <c r="F647" s="3">
        <v>86.3773025326458</v>
      </c>
    </row>
    <row r="648" spans="1:6">
      <c r="A648">
        <v>30</v>
      </c>
      <c r="B648">
        <v>-88.671999999999997</v>
      </c>
      <c r="C648">
        <v>862</v>
      </c>
      <c r="D648">
        <v>175000</v>
      </c>
      <c r="E648">
        <v>99</v>
      </c>
      <c r="F648" s="3">
        <v>86.365273193529561</v>
      </c>
    </row>
    <row r="649" spans="1:6">
      <c r="A649">
        <v>31</v>
      </c>
      <c r="B649">
        <v>-88.56</v>
      </c>
      <c r="C649">
        <v>862</v>
      </c>
      <c r="D649">
        <v>175000</v>
      </c>
      <c r="E649">
        <v>98</v>
      </c>
      <c r="F649" s="3">
        <v>86.36295640873557</v>
      </c>
    </row>
    <row r="650" spans="1:6">
      <c r="A650">
        <v>32</v>
      </c>
      <c r="B650">
        <v>-88.451999999999998</v>
      </c>
      <c r="C650">
        <v>862</v>
      </c>
      <c r="D650">
        <v>175000</v>
      </c>
      <c r="E650">
        <v>83</v>
      </c>
      <c r="F650" s="3">
        <v>86.362516406032697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119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120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48</v>
      </c>
      <c r="B668" t="s">
        <v>27</v>
      </c>
      <c r="C668" t="s">
        <v>30</v>
      </c>
      <c r="D668" t="s">
        <v>47</v>
      </c>
      <c r="E668" t="s">
        <v>46</v>
      </c>
      <c r="F668" t="s">
        <v>81</v>
      </c>
    </row>
    <row r="669" spans="1:10">
      <c r="A669">
        <v>1</v>
      </c>
      <c r="B669">
        <v>-91.947999999999993</v>
      </c>
      <c r="C669">
        <v>854</v>
      </c>
      <c r="D669">
        <v>175000</v>
      </c>
      <c r="E669">
        <v>75</v>
      </c>
      <c r="F669" s="3">
        <v>84.982945661062416</v>
      </c>
      <c r="J669" t="s">
        <v>123</v>
      </c>
    </row>
    <row r="670" spans="1:10">
      <c r="A670">
        <v>2</v>
      </c>
      <c r="B670">
        <v>-91.838999999999999</v>
      </c>
      <c r="C670">
        <v>854</v>
      </c>
      <c r="D670">
        <v>175000</v>
      </c>
      <c r="E670">
        <v>80</v>
      </c>
      <c r="F670" s="3">
        <v>84.983960336765762</v>
      </c>
    </row>
    <row r="671" spans="1:10">
      <c r="A671">
        <v>3</v>
      </c>
      <c r="B671">
        <v>-91.724000000000004</v>
      </c>
      <c r="C671">
        <v>854</v>
      </c>
      <c r="D671">
        <v>175000</v>
      </c>
      <c r="E671">
        <v>83</v>
      </c>
      <c r="F671" s="3">
        <v>84.989834652288408</v>
      </c>
    </row>
    <row r="672" spans="1:10">
      <c r="A672">
        <v>4</v>
      </c>
      <c r="B672">
        <v>-91.611999999999995</v>
      </c>
      <c r="C672">
        <v>854</v>
      </c>
      <c r="D672">
        <v>175000</v>
      </c>
      <c r="E672">
        <v>74</v>
      </c>
      <c r="F672" s="3">
        <v>85.017360053773288</v>
      </c>
    </row>
    <row r="673" spans="1:6">
      <c r="A673">
        <v>5</v>
      </c>
      <c r="B673">
        <v>-91.5</v>
      </c>
      <c r="C673">
        <v>854</v>
      </c>
      <c r="D673">
        <v>175000</v>
      </c>
      <c r="E673">
        <v>84</v>
      </c>
      <c r="F673" s="3">
        <v>85.131182302538491</v>
      </c>
    </row>
    <row r="674" spans="1:6">
      <c r="A674">
        <v>6</v>
      </c>
      <c r="B674">
        <v>-91.394000000000005</v>
      </c>
      <c r="C674">
        <v>854</v>
      </c>
      <c r="D674">
        <v>175000</v>
      </c>
      <c r="E674">
        <v>83</v>
      </c>
      <c r="F674" s="3">
        <v>85.505216834512197</v>
      </c>
    </row>
    <row r="675" spans="1:6">
      <c r="A675">
        <v>7</v>
      </c>
      <c r="B675">
        <v>-91.281000000000006</v>
      </c>
      <c r="C675">
        <v>854</v>
      </c>
      <c r="D675">
        <v>175000</v>
      </c>
      <c r="E675">
        <v>94</v>
      </c>
      <c r="F675" s="3">
        <v>86.741125599644363</v>
      </c>
    </row>
    <row r="676" spans="1:6">
      <c r="A676">
        <v>8</v>
      </c>
      <c r="B676">
        <v>-91.165000000000006</v>
      </c>
      <c r="C676">
        <v>854</v>
      </c>
      <c r="D676">
        <v>175000</v>
      </c>
      <c r="E676">
        <v>99</v>
      </c>
      <c r="F676" s="3">
        <v>90.310158816103126</v>
      </c>
    </row>
    <row r="677" spans="1:6">
      <c r="A677">
        <v>9</v>
      </c>
      <c r="B677">
        <v>-91.049000000000007</v>
      </c>
      <c r="C677">
        <v>854</v>
      </c>
      <c r="D677">
        <v>175000</v>
      </c>
      <c r="E677">
        <v>116</v>
      </c>
      <c r="F677" s="3">
        <v>99.02704400266758</v>
      </c>
    </row>
    <row r="678" spans="1:6">
      <c r="A678">
        <v>10</v>
      </c>
      <c r="B678">
        <v>-90.933999999999997</v>
      </c>
      <c r="C678">
        <v>854</v>
      </c>
      <c r="D678">
        <v>175000</v>
      </c>
      <c r="E678">
        <v>128</v>
      </c>
      <c r="F678" s="3">
        <v>116.98744355139661</v>
      </c>
    </row>
    <row r="679" spans="1:6">
      <c r="A679">
        <v>11</v>
      </c>
      <c r="B679">
        <v>-90.823999999999998</v>
      </c>
      <c r="C679">
        <v>854</v>
      </c>
      <c r="D679">
        <v>175000</v>
      </c>
      <c r="E679">
        <v>148</v>
      </c>
      <c r="F679" s="3">
        <v>146.89957475578595</v>
      </c>
    </row>
    <row r="680" spans="1:6">
      <c r="A680">
        <v>12</v>
      </c>
      <c r="B680">
        <v>-90.709000000000003</v>
      </c>
      <c r="C680">
        <v>854</v>
      </c>
      <c r="D680">
        <v>175000</v>
      </c>
      <c r="E680">
        <v>166</v>
      </c>
      <c r="F680" s="3">
        <v>192.96168842457544</v>
      </c>
    </row>
    <row r="681" spans="1:6">
      <c r="A681">
        <v>13</v>
      </c>
      <c r="B681">
        <v>-90.594999999999999</v>
      </c>
      <c r="C681">
        <v>854</v>
      </c>
      <c r="D681">
        <v>175000</v>
      </c>
      <c r="E681">
        <v>244</v>
      </c>
      <c r="F681" s="3">
        <v>248.72429814027666</v>
      </c>
    </row>
    <row r="682" spans="1:6">
      <c r="A682">
        <v>14</v>
      </c>
      <c r="B682">
        <v>-90.486999999999995</v>
      </c>
      <c r="C682">
        <v>854</v>
      </c>
      <c r="D682">
        <v>175000</v>
      </c>
      <c r="E682">
        <v>309</v>
      </c>
      <c r="F682" s="3">
        <v>299.5847010962388</v>
      </c>
    </row>
    <row r="683" spans="1:6">
      <c r="A683">
        <v>15</v>
      </c>
      <c r="B683">
        <v>-90.372</v>
      </c>
      <c r="C683">
        <v>854</v>
      </c>
      <c r="D683">
        <v>175000</v>
      </c>
      <c r="E683">
        <v>357</v>
      </c>
      <c r="F683" s="3">
        <v>335.67866914167843</v>
      </c>
    </row>
    <row r="684" spans="1:6">
      <c r="A684">
        <v>16</v>
      </c>
      <c r="B684">
        <v>-90.256</v>
      </c>
      <c r="C684">
        <v>854</v>
      </c>
      <c r="D684">
        <v>175000</v>
      </c>
      <c r="E684">
        <v>340</v>
      </c>
      <c r="F684" s="3">
        <v>340.30494006270357</v>
      </c>
    </row>
    <row r="685" spans="1:6">
      <c r="A685">
        <v>17</v>
      </c>
      <c r="B685">
        <v>-90.14</v>
      </c>
      <c r="C685">
        <v>854</v>
      </c>
      <c r="D685">
        <v>175000</v>
      </c>
      <c r="E685">
        <v>313</v>
      </c>
      <c r="F685" s="3">
        <v>311.24393153053131</v>
      </c>
    </row>
    <row r="686" spans="1:6">
      <c r="A686">
        <v>18</v>
      </c>
      <c r="B686">
        <v>-90.025000000000006</v>
      </c>
      <c r="C686">
        <v>854</v>
      </c>
      <c r="D686">
        <v>175000</v>
      </c>
      <c r="E686">
        <v>263</v>
      </c>
      <c r="F686" s="3">
        <v>259.9445263752292</v>
      </c>
    </row>
    <row r="687" spans="1:6">
      <c r="A687">
        <v>19</v>
      </c>
      <c r="B687">
        <v>-89.918999999999997</v>
      </c>
      <c r="C687">
        <v>854</v>
      </c>
      <c r="D687">
        <v>175000</v>
      </c>
      <c r="E687">
        <v>184</v>
      </c>
      <c r="F687" s="3">
        <v>207.28150118537636</v>
      </c>
    </row>
    <row r="688" spans="1:6">
      <c r="A688">
        <v>20</v>
      </c>
      <c r="B688">
        <v>-89.805999999999997</v>
      </c>
      <c r="C688">
        <v>854</v>
      </c>
      <c r="D688">
        <v>175000</v>
      </c>
      <c r="E688">
        <v>168</v>
      </c>
      <c r="F688" s="3">
        <v>158.44621405899261</v>
      </c>
    </row>
    <row r="689" spans="1:6">
      <c r="A689">
        <v>21</v>
      </c>
      <c r="B689">
        <v>-89.691000000000003</v>
      </c>
      <c r="C689">
        <v>854</v>
      </c>
      <c r="D689">
        <v>175000</v>
      </c>
      <c r="E689">
        <v>123</v>
      </c>
      <c r="F689" s="3">
        <v>123.17162377397882</v>
      </c>
    </row>
    <row r="690" spans="1:6">
      <c r="A690">
        <v>22</v>
      </c>
      <c r="B690">
        <v>-89.576999999999998</v>
      </c>
      <c r="C690">
        <v>854</v>
      </c>
      <c r="D690">
        <v>175000</v>
      </c>
      <c r="E690">
        <v>103</v>
      </c>
      <c r="F690" s="3">
        <v>102.42741850420316</v>
      </c>
    </row>
    <row r="691" spans="1:6">
      <c r="A691">
        <v>23</v>
      </c>
      <c r="B691">
        <v>-89.457999999999998</v>
      </c>
      <c r="C691">
        <v>854</v>
      </c>
      <c r="D691">
        <v>175000</v>
      </c>
      <c r="E691">
        <v>116</v>
      </c>
      <c r="F691" s="3">
        <v>91.654113126153518</v>
      </c>
    </row>
    <row r="692" spans="1:6">
      <c r="A692">
        <v>24</v>
      </c>
      <c r="B692">
        <v>-89.341999999999999</v>
      </c>
      <c r="C692">
        <v>854</v>
      </c>
      <c r="D692">
        <v>175000</v>
      </c>
      <c r="E692">
        <v>88</v>
      </c>
      <c r="F692" s="3">
        <v>87.253078641902633</v>
      </c>
    </row>
    <row r="693" spans="1:6">
      <c r="A693">
        <v>25</v>
      </c>
      <c r="B693">
        <v>-89.234999999999999</v>
      </c>
      <c r="C693">
        <v>854</v>
      </c>
      <c r="D693">
        <v>175000</v>
      </c>
      <c r="E693">
        <v>92</v>
      </c>
      <c r="F693" s="3">
        <v>85.725275363173139</v>
      </c>
    </row>
    <row r="694" spans="1:6">
      <c r="A694">
        <v>26</v>
      </c>
      <c r="B694">
        <v>-89.13</v>
      </c>
      <c r="C694">
        <v>854</v>
      </c>
      <c r="D694">
        <v>175000</v>
      </c>
      <c r="E694">
        <v>95</v>
      </c>
      <c r="F694" s="3">
        <v>85.20376653188832</v>
      </c>
    </row>
    <row r="695" spans="1:6">
      <c r="A695">
        <v>27</v>
      </c>
      <c r="B695">
        <v>-89.016000000000005</v>
      </c>
      <c r="C695">
        <v>854</v>
      </c>
      <c r="D695">
        <v>175000</v>
      </c>
      <c r="E695">
        <v>76</v>
      </c>
      <c r="F695" s="3">
        <v>85.034863242484249</v>
      </c>
    </row>
    <row r="696" spans="1:6">
      <c r="A696">
        <v>28</v>
      </c>
      <c r="B696">
        <v>-88.896000000000001</v>
      </c>
      <c r="C696">
        <v>854</v>
      </c>
      <c r="D696">
        <v>175000</v>
      </c>
      <c r="E696">
        <v>105</v>
      </c>
      <c r="F696" s="3">
        <v>84.992595352250277</v>
      </c>
    </row>
    <row r="697" spans="1:6">
      <c r="A697">
        <v>29</v>
      </c>
      <c r="B697">
        <v>-88.790999999999997</v>
      </c>
      <c r="C697">
        <v>854</v>
      </c>
      <c r="D697">
        <v>175000</v>
      </c>
      <c r="E697">
        <v>88</v>
      </c>
      <c r="F697" s="3">
        <v>84.984773540092135</v>
      </c>
    </row>
    <row r="698" spans="1:6">
      <c r="A698">
        <v>30</v>
      </c>
      <c r="B698">
        <v>-88.671999999999997</v>
      </c>
      <c r="C698">
        <v>854</v>
      </c>
      <c r="D698">
        <v>175000</v>
      </c>
      <c r="E698">
        <v>78</v>
      </c>
      <c r="F698" s="3">
        <v>84.983039137357878</v>
      </c>
    </row>
    <row r="699" spans="1:6">
      <c r="A699">
        <v>31</v>
      </c>
      <c r="B699">
        <v>-88.56</v>
      </c>
      <c r="C699">
        <v>854</v>
      </c>
      <c r="D699">
        <v>175000</v>
      </c>
      <c r="E699">
        <v>84</v>
      </c>
      <c r="F699" s="3">
        <v>84.982786090116178</v>
      </c>
    </row>
    <row r="700" spans="1:6">
      <c r="A700">
        <v>32</v>
      </c>
      <c r="B700">
        <v>-88.451999999999998</v>
      </c>
      <c r="C700">
        <v>854</v>
      </c>
      <c r="D700">
        <v>175000</v>
      </c>
      <c r="E700">
        <v>68</v>
      </c>
      <c r="F700" s="3">
        <v>84.98274972623237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121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122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48</v>
      </c>
      <c r="B718" t="s">
        <v>27</v>
      </c>
      <c r="C718" t="s">
        <v>30</v>
      </c>
      <c r="D718" t="s">
        <v>47</v>
      </c>
      <c r="E718" t="s">
        <v>46</v>
      </c>
      <c r="F718" t="s">
        <v>81</v>
      </c>
    </row>
    <row r="719" spans="1:10">
      <c r="A719">
        <v>1</v>
      </c>
      <c r="B719">
        <v>-91.947999999999993</v>
      </c>
      <c r="C719">
        <v>849</v>
      </c>
      <c r="D719">
        <v>175000</v>
      </c>
      <c r="E719">
        <v>63</v>
      </c>
      <c r="F719" s="3">
        <v>82.24350544089107</v>
      </c>
      <c r="J719" t="s">
        <v>124</v>
      </c>
    </row>
    <row r="720" spans="1:10">
      <c r="A720">
        <v>2</v>
      </c>
      <c r="B720">
        <v>-91.838999999999999</v>
      </c>
      <c r="C720">
        <v>849</v>
      </c>
      <c r="D720">
        <v>175000</v>
      </c>
      <c r="E720">
        <v>74</v>
      </c>
      <c r="F720" s="3">
        <v>82.247716858640615</v>
      </c>
    </row>
    <row r="721" spans="1:6">
      <c r="A721">
        <v>3</v>
      </c>
      <c r="B721">
        <v>-91.724000000000004</v>
      </c>
      <c r="C721">
        <v>849</v>
      </c>
      <c r="D721">
        <v>175000</v>
      </c>
      <c r="E721">
        <v>73</v>
      </c>
      <c r="F721" s="3">
        <v>82.266889738827558</v>
      </c>
    </row>
    <row r="722" spans="1:6">
      <c r="A722">
        <v>4</v>
      </c>
      <c r="B722">
        <v>-91.611999999999995</v>
      </c>
      <c r="C722">
        <v>849</v>
      </c>
      <c r="D722">
        <v>175000</v>
      </c>
      <c r="E722">
        <v>69</v>
      </c>
      <c r="F722" s="3">
        <v>82.339017580917016</v>
      </c>
    </row>
    <row r="723" spans="1:6">
      <c r="A723">
        <v>5</v>
      </c>
      <c r="B723">
        <v>-91.5</v>
      </c>
      <c r="C723">
        <v>849</v>
      </c>
      <c r="D723">
        <v>175000</v>
      </c>
      <c r="E723">
        <v>80</v>
      </c>
      <c r="F723" s="3">
        <v>82.583495373809583</v>
      </c>
    </row>
    <row r="724" spans="1:6">
      <c r="A724">
        <v>6</v>
      </c>
      <c r="B724">
        <v>-91.394000000000005</v>
      </c>
      <c r="C724">
        <v>849</v>
      </c>
      <c r="D724">
        <v>175000</v>
      </c>
      <c r="E724">
        <v>67</v>
      </c>
      <c r="F724" s="3">
        <v>83.258870789616111</v>
      </c>
    </row>
    <row r="725" spans="1:6">
      <c r="A725">
        <v>7</v>
      </c>
      <c r="B725">
        <v>-91.281000000000006</v>
      </c>
      <c r="C725">
        <v>849</v>
      </c>
      <c r="D725">
        <v>175000</v>
      </c>
      <c r="E725">
        <v>75</v>
      </c>
      <c r="F725" s="3">
        <v>85.161746873507823</v>
      </c>
    </row>
    <row r="726" spans="1:6">
      <c r="A726">
        <v>8</v>
      </c>
      <c r="B726">
        <v>-91.165000000000006</v>
      </c>
      <c r="C726">
        <v>849</v>
      </c>
      <c r="D726">
        <v>175000</v>
      </c>
      <c r="E726">
        <v>89</v>
      </c>
      <c r="F726" s="3">
        <v>89.913064403720455</v>
      </c>
    </row>
    <row r="727" spans="1:6">
      <c r="A727">
        <v>9</v>
      </c>
      <c r="B727">
        <v>-91.049000000000007</v>
      </c>
      <c r="C727">
        <v>849</v>
      </c>
      <c r="D727">
        <v>175000</v>
      </c>
      <c r="E727">
        <v>88</v>
      </c>
      <c r="F727" s="3">
        <v>100.14476893065338</v>
      </c>
    </row>
    <row r="728" spans="1:6">
      <c r="A728">
        <v>10</v>
      </c>
      <c r="B728">
        <v>-90.933999999999997</v>
      </c>
      <c r="C728">
        <v>849</v>
      </c>
      <c r="D728">
        <v>175000</v>
      </c>
      <c r="E728">
        <v>125</v>
      </c>
      <c r="F728" s="3">
        <v>119.14100076381405</v>
      </c>
    </row>
    <row r="729" spans="1:6">
      <c r="A729">
        <v>11</v>
      </c>
      <c r="B729">
        <v>-90.823999999999998</v>
      </c>
      <c r="C729">
        <v>849</v>
      </c>
      <c r="D729">
        <v>175000</v>
      </c>
      <c r="E729">
        <v>152</v>
      </c>
      <c r="F729" s="3">
        <v>148.32988406586912</v>
      </c>
    </row>
    <row r="730" spans="1:6">
      <c r="A730">
        <v>12</v>
      </c>
      <c r="B730">
        <v>-90.709000000000003</v>
      </c>
      <c r="C730">
        <v>849</v>
      </c>
      <c r="D730">
        <v>175000</v>
      </c>
      <c r="E730">
        <v>203</v>
      </c>
      <c r="F730" s="3">
        <v>190.69713526196981</v>
      </c>
    </row>
    <row r="731" spans="1:6">
      <c r="A731">
        <v>13</v>
      </c>
      <c r="B731">
        <v>-90.594999999999999</v>
      </c>
      <c r="C731">
        <v>849</v>
      </c>
      <c r="D731">
        <v>175000</v>
      </c>
      <c r="E731">
        <v>227</v>
      </c>
      <c r="F731" s="3">
        <v>240.21450421857543</v>
      </c>
    </row>
    <row r="732" spans="1:6">
      <c r="A732">
        <v>14</v>
      </c>
      <c r="B732">
        <v>-90.486999999999995</v>
      </c>
      <c r="C732">
        <v>849</v>
      </c>
      <c r="D732">
        <v>175000</v>
      </c>
      <c r="E732">
        <v>277</v>
      </c>
      <c r="F732" s="3">
        <v>285.22682077652792</v>
      </c>
    </row>
    <row r="733" spans="1:6">
      <c r="A733">
        <v>15</v>
      </c>
      <c r="B733">
        <v>-90.372</v>
      </c>
      <c r="C733">
        <v>849</v>
      </c>
      <c r="D733">
        <v>175000</v>
      </c>
      <c r="E733">
        <v>332</v>
      </c>
      <c r="F733" s="3">
        <v>319.02901054705046</v>
      </c>
    </row>
    <row r="734" spans="1:6">
      <c r="A734">
        <v>16</v>
      </c>
      <c r="B734">
        <v>-90.256</v>
      </c>
      <c r="C734">
        <v>849</v>
      </c>
      <c r="D734">
        <v>175000</v>
      </c>
      <c r="E734">
        <v>328</v>
      </c>
      <c r="F734" s="3">
        <v>328.04528217054877</v>
      </c>
    </row>
    <row r="735" spans="1:6">
      <c r="A735">
        <v>17</v>
      </c>
      <c r="B735">
        <v>-90.14</v>
      </c>
      <c r="C735">
        <v>849</v>
      </c>
      <c r="D735">
        <v>175000</v>
      </c>
      <c r="E735">
        <v>332</v>
      </c>
      <c r="F735" s="3">
        <v>308.88871443463574</v>
      </c>
    </row>
    <row r="736" spans="1:6">
      <c r="A736">
        <v>18</v>
      </c>
      <c r="B736">
        <v>-90.025000000000006</v>
      </c>
      <c r="C736">
        <v>849</v>
      </c>
      <c r="D736">
        <v>175000</v>
      </c>
      <c r="E736">
        <v>257</v>
      </c>
      <c r="F736" s="3">
        <v>268.28380589133172</v>
      </c>
    </row>
    <row r="737" spans="1:6">
      <c r="A737">
        <v>19</v>
      </c>
      <c r="B737">
        <v>-89.918999999999997</v>
      </c>
      <c r="C737">
        <v>849</v>
      </c>
      <c r="D737">
        <v>175000</v>
      </c>
      <c r="E737">
        <v>208</v>
      </c>
      <c r="F737" s="3">
        <v>222.13001616823937</v>
      </c>
    </row>
    <row r="738" spans="1:6">
      <c r="A738">
        <v>20</v>
      </c>
      <c r="B738">
        <v>-89.805999999999997</v>
      </c>
      <c r="C738">
        <v>849</v>
      </c>
      <c r="D738">
        <v>175000</v>
      </c>
      <c r="E738">
        <v>170</v>
      </c>
      <c r="F738" s="3">
        <v>174.80675358867893</v>
      </c>
    </row>
    <row r="739" spans="1:6">
      <c r="A739">
        <v>21</v>
      </c>
      <c r="B739">
        <v>-89.691000000000003</v>
      </c>
      <c r="C739">
        <v>849</v>
      </c>
      <c r="D739">
        <v>175000</v>
      </c>
      <c r="E739">
        <v>130</v>
      </c>
      <c r="F739" s="3">
        <v>136.41621727466548</v>
      </c>
    </row>
    <row r="740" spans="1:6">
      <c r="A740">
        <v>22</v>
      </c>
      <c r="B740">
        <v>-89.576999999999998</v>
      </c>
      <c r="C740">
        <v>849</v>
      </c>
      <c r="D740">
        <v>175000</v>
      </c>
      <c r="E740">
        <v>135</v>
      </c>
      <c r="F740" s="3">
        <v>110.63671437973254</v>
      </c>
    </row>
    <row r="741" spans="1:6">
      <c r="A741">
        <v>23</v>
      </c>
      <c r="B741">
        <v>-89.457999999999998</v>
      </c>
      <c r="C741">
        <v>849</v>
      </c>
      <c r="D741">
        <v>175000</v>
      </c>
      <c r="E741">
        <v>93</v>
      </c>
      <c r="F741" s="3">
        <v>95.046264442012799</v>
      </c>
    </row>
    <row r="742" spans="1:6">
      <c r="A742">
        <v>24</v>
      </c>
      <c r="B742">
        <v>-89.341999999999999</v>
      </c>
      <c r="C742">
        <v>849</v>
      </c>
      <c r="D742">
        <v>175000</v>
      </c>
      <c r="E742">
        <v>111</v>
      </c>
      <c r="F742" s="3">
        <v>87.466796825748517</v>
      </c>
    </row>
    <row r="743" spans="1:6">
      <c r="A743">
        <v>25</v>
      </c>
      <c r="B743">
        <v>-89.234999999999999</v>
      </c>
      <c r="C743">
        <v>849</v>
      </c>
      <c r="D743">
        <v>175000</v>
      </c>
      <c r="E743">
        <v>112</v>
      </c>
      <c r="F743" s="3">
        <v>84.299713481037728</v>
      </c>
    </row>
    <row r="744" spans="1:6">
      <c r="A744">
        <v>26</v>
      </c>
      <c r="B744">
        <v>-89.13</v>
      </c>
      <c r="C744">
        <v>849</v>
      </c>
      <c r="D744">
        <v>175000</v>
      </c>
      <c r="E744">
        <v>84</v>
      </c>
      <c r="F744" s="3">
        <v>82.989797975259194</v>
      </c>
    </row>
    <row r="745" spans="1:6">
      <c r="A745">
        <v>27</v>
      </c>
      <c r="B745">
        <v>-89.016000000000005</v>
      </c>
      <c r="C745">
        <v>849</v>
      </c>
      <c r="D745">
        <v>175000</v>
      </c>
      <c r="E745">
        <v>85</v>
      </c>
      <c r="F745" s="3">
        <v>82.465416953770031</v>
      </c>
    </row>
    <row r="746" spans="1:6">
      <c r="A746">
        <v>28</v>
      </c>
      <c r="B746">
        <v>-88.896000000000001</v>
      </c>
      <c r="C746">
        <v>849</v>
      </c>
      <c r="D746">
        <v>175000</v>
      </c>
      <c r="E746">
        <v>107</v>
      </c>
      <c r="F746" s="3">
        <v>82.297564154858065</v>
      </c>
    </row>
    <row r="747" spans="1:6">
      <c r="A747">
        <v>29</v>
      </c>
      <c r="B747">
        <v>-88.790999999999997</v>
      </c>
      <c r="C747">
        <v>849</v>
      </c>
      <c r="D747">
        <v>175000</v>
      </c>
      <c r="E747">
        <v>104</v>
      </c>
      <c r="F747" s="3">
        <v>82.257027733830512</v>
      </c>
    </row>
    <row r="748" spans="1:6">
      <c r="A748">
        <v>30</v>
      </c>
      <c r="B748">
        <v>-88.671999999999997</v>
      </c>
      <c r="C748">
        <v>849</v>
      </c>
      <c r="D748">
        <v>175000</v>
      </c>
      <c r="E748">
        <v>104</v>
      </c>
      <c r="F748" s="3">
        <v>82.24527234782849</v>
      </c>
    </row>
    <row r="749" spans="1:6">
      <c r="A749">
        <v>31</v>
      </c>
      <c r="B749">
        <v>-88.56</v>
      </c>
      <c r="C749">
        <v>849</v>
      </c>
      <c r="D749">
        <v>175000</v>
      </c>
      <c r="E749">
        <v>84</v>
      </c>
      <c r="F749" s="3">
        <v>82.242935884437046</v>
      </c>
    </row>
    <row r="750" spans="1:6">
      <c r="A750">
        <v>32</v>
      </c>
      <c r="B750">
        <v>-88.451999999999998</v>
      </c>
      <c r="C750">
        <v>849</v>
      </c>
      <c r="D750">
        <v>175000</v>
      </c>
      <c r="E750">
        <v>82</v>
      </c>
      <c r="F750" s="3">
        <v>82.242477202821149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3:P64"/>
  <sheetViews>
    <sheetView tabSelected="1" workbookViewId="0">
      <selection activeCell="D22" sqref="D22"/>
    </sheetView>
  </sheetViews>
  <sheetFormatPr defaultRowHeight="15"/>
  <sheetData>
    <row r="3" spans="2:16">
      <c r="F3" t="s">
        <v>106</v>
      </c>
      <c r="G3">
        <v>1.6608736922130301</v>
      </c>
      <c r="H3" t="s">
        <v>107</v>
      </c>
    </row>
    <row r="4" spans="2:16">
      <c r="F4" t="s">
        <v>108</v>
      </c>
      <c r="G4">
        <v>0.15552389509103487</v>
      </c>
      <c r="H4" t="s">
        <v>109</v>
      </c>
    </row>
    <row r="5" spans="2:16">
      <c r="B5" s="6" t="s">
        <v>110</v>
      </c>
      <c r="I5" s="7"/>
      <c r="J5" s="7"/>
      <c r="K5" s="7"/>
      <c r="L5" s="7"/>
    </row>
    <row r="6" spans="2:16">
      <c r="B6" s="8" t="s">
        <v>111</v>
      </c>
      <c r="C6" s="8" t="s">
        <v>112</v>
      </c>
      <c r="D6" s="8" t="s">
        <v>27</v>
      </c>
      <c r="E6" s="8" t="s">
        <v>113</v>
      </c>
      <c r="F6" s="9" t="s">
        <v>114</v>
      </c>
      <c r="G6" s="9" t="s">
        <v>115</v>
      </c>
      <c r="H6" s="10"/>
      <c r="I6" s="10"/>
      <c r="J6" s="10"/>
      <c r="K6" s="9" t="s">
        <v>114</v>
      </c>
      <c r="L6" s="9" t="s">
        <v>115</v>
      </c>
    </row>
    <row r="7" spans="2:16">
      <c r="B7" s="11">
        <v>0.15</v>
      </c>
      <c r="C7" s="11">
        <v>0.15</v>
      </c>
      <c r="D7" s="11">
        <f>Strains!V2</f>
        <v>-90.293172267906215</v>
      </c>
      <c r="E7" s="11">
        <f>Strains!W2</f>
        <v>1.5674425584060389E-2</v>
      </c>
      <c r="F7" s="12">
        <f t="shared" ref="F7" si="0">ABS(lambda/2/SIN(RADIANS((D7-phi0)/2)))</f>
        <v>1.1698433766105485</v>
      </c>
      <c r="G7" s="12">
        <f t="shared" ref="G7" si="1">ABS(lambda/2/SIN(RADIANS((D7+E7-phi0)/2)))-F7</f>
        <v>1.5880146967539588E-4</v>
      </c>
    </row>
    <row r="8" spans="2:16">
      <c r="B8" s="11">
        <v>0.15</v>
      </c>
      <c r="C8" s="11">
        <v>0.65</v>
      </c>
      <c r="D8" s="11">
        <f>Strains!V3</f>
        <v>-90.242454704945771</v>
      </c>
      <c r="E8" s="11">
        <f>Strains!W3</f>
        <v>1.5901063333503249E-2</v>
      </c>
      <c r="F8" s="12">
        <f t="shared" ref="F8:F64" si="2">ABS(lambda/2/SIN(RADIANS((D8-phi0)/2)))</f>
        <v>1.1703574439550446</v>
      </c>
      <c r="G8" s="12">
        <f t="shared" ref="G8:G64" si="3">ABS(lambda/2/SIN(RADIANS((D8+E8-phi0)/2)))-F8</f>
        <v>1.6131160265908662E-4</v>
      </c>
    </row>
    <row r="9" spans="2:16">
      <c r="B9" s="11">
        <v>0.15</v>
      </c>
      <c r="C9" s="11">
        <v>1.1499999999999999</v>
      </c>
      <c r="D9" s="11">
        <f>Strains!V4</f>
        <v>-90.254805865381556</v>
      </c>
      <c r="E9" s="11">
        <f>Strains!W4</f>
        <v>1.5318059160646628E-2</v>
      </c>
      <c r="F9" s="12">
        <f t="shared" si="2"/>
        <v>1.1702321912954863</v>
      </c>
      <c r="G9" s="12">
        <f t="shared" si="3"/>
        <v>1.5534588883214795E-4</v>
      </c>
    </row>
    <row r="10" spans="2:16">
      <c r="B10" s="11">
        <v>0.15</v>
      </c>
      <c r="C10" s="11">
        <v>1.65</v>
      </c>
      <c r="D10" s="11">
        <f>Strains!V5</f>
        <v>-90.254993133740371</v>
      </c>
      <c r="E10" s="11">
        <f>Strains!W5</f>
        <v>1.7107650884008969E-2</v>
      </c>
      <c r="F10" s="12">
        <f t="shared" si="2"/>
        <v>1.1702302925249559</v>
      </c>
      <c r="G10" s="12">
        <f t="shared" si="3"/>
        <v>1.7349798190324783E-4</v>
      </c>
    </row>
    <row r="11" spans="2:16">
      <c r="B11" s="11">
        <v>0.15</v>
      </c>
      <c r="C11" s="11">
        <v>2.15</v>
      </c>
      <c r="D11" s="11">
        <f>Strains!V6</f>
        <v>-90.258044894697946</v>
      </c>
      <c r="E11" s="11">
        <f>Strains!W6</f>
        <v>1.5984750881069563E-2</v>
      </c>
      <c r="F11" s="12">
        <f t="shared" si="2"/>
        <v>1.1701993511063746</v>
      </c>
      <c r="G11" s="12">
        <f t="shared" si="3"/>
        <v>1.6209474449691008E-4</v>
      </c>
    </row>
    <row r="12" spans="2:16">
      <c r="B12" s="11">
        <v>0.15</v>
      </c>
      <c r="C12" s="11">
        <v>2.5</v>
      </c>
      <c r="D12" s="11">
        <f>Strains!V7</f>
        <v>-90.275375235574543</v>
      </c>
      <c r="E12" s="11">
        <f>Strains!W7</f>
        <v>1.4701050108561426E-2</v>
      </c>
      <c r="F12" s="12">
        <f t="shared" si="2"/>
        <v>1.1700236877300587</v>
      </c>
      <c r="G12" s="12">
        <f t="shared" si="3"/>
        <v>1.490073072145659E-4</v>
      </c>
      <c r="I12" s="6" t="s">
        <v>116</v>
      </c>
      <c r="N12" s="6" t="s">
        <v>117</v>
      </c>
    </row>
    <row r="13" spans="2:16">
      <c r="B13" s="13">
        <v>1.5</v>
      </c>
      <c r="C13" s="13">
        <v>0.15</v>
      </c>
      <c r="D13" s="13">
        <f>Strains!V8</f>
        <v>-90.264511085451005</v>
      </c>
      <c r="E13" s="13">
        <f>Strains!W8</f>
        <v>2.2426760524084245E-2</v>
      </c>
      <c r="F13" s="14">
        <f t="shared" si="2"/>
        <v>1.170133799363736</v>
      </c>
      <c r="G13" s="14">
        <f t="shared" si="3"/>
        <v>2.2740122538933427E-4</v>
      </c>
      <c r="I13">
        <v>-90.287530516685749</v>
      </c>
      <c r="J13">
        <v>1.5398020181150536E-2</v>
      </c>
      <c r="K13">
        <v>1.1699005270957734</v>
      </c>
      <c r="L13">
        <v>1.5602356037369702E-4</v>
      </c>
      <c r="N13">
        <v>-90.345937763197455</v>
      </c>
      <c r="O13">
        <v>1.3913409436742432E-2</v>
      </c>
      <c r="P13">
        <v>1.1693092737668229</v>
      </c>
    </row>
    <row r="14" spans="2:16">
      <c r="B14" s="13">
        <v>1.5</v>
      </c>
      <c r="C14" s="13">
        <v>0.65</v>
      </c>
      <c r="D14" s="13">
        <f>Strains!V9</f>
        <v>-90.206940020745293</v>
      </c>
      <c r="E14" s="13">
        <f>Strains!W9</f>
        <v>2.0448224038431349E-2</v>
      </c>
      <c r="F14" s="14">
        <f t="shared" si="2"/>
        <v>1.1707178222824168</v>
      </c>
      <c r="G14" s="14">
        <f t="shared" si="3"/>
        <v>2.0764609223689057E-4</v>
      </c>
    </row>
    <row r="15" spans="2:16">
      <c r="B15" s="13">
        <v>1.5</v>
      </c>
      <c r="C15" s="13">
        <v>1.1499999999999999</v>
      </c>
      <c r="D15" s="13">
        <f>Strains!V10</f>
        <v>-90.255122764123598</v>
      </c>
      <c r="E15" s="13">
        <f>Strains!W10</f>
        <v>1.9751634690825859E-2</v>
      </c>
      <c r="F15" s="14">
        <f t="shared" si="2"/>
        <v>1.1702289781687323</v>
      </c>
      <c r="G15" s="14">
        <f t="shared" si="3"/>
        <v>2.0031829737554574E-4</v>
      </c>
    </row>
    <row r="16" spans="2:16">
      <c r="B16" s="13">
        <v>1.5</v>
      </c>
      <c r="C16" s="13">
        <v>1.65</v>
      </c>
      <c r="D16" s="13">
        <f>Strains!V11</f>
        <v>-90.229124578019025</v>
      </c>
      <c r="E16" s="13">
        <f>Strains!W11</f>
        <v>2.1634257914163086E-2</v>
      </c>
      <c r="F16" s="14">
        <f t="shared" si="2"/>
        <v>1.1704926696243156</v>
      </c>
      <c r="G16" s="14">
        <f t="shared" si="3"/>
        <v>2.1956605214423774E-4</v>
      </c>
      <c r="J16" s="3">
        <f>-((F7-F13)/F7)*1000000</f>
        <v>248.25780868967863</v>
      </c>
      <c r="K16" s="3">
        <f>(G7/F7)*1000000</f>
        <v>135.74592364278723</v>
      </c>
      <c r="L16" s="3">
        <f>2*K16</f>
        <v>271.49184728557447</v>
      </c>
    </row>
    <row r="17" spans="2:14">
      <c r="B17" s="13">
        <v>1.5</v>
      </c>
      <c r="C17" s="13">
        <v>2.15</v>
      </c>
      <c r="D17" s="13">
        <f>Strains!V12</f>
        <v>-90.224834049104189</v>
      </c>
      <c r="E17" s="13">
        <f>Strains!W12</f>
        <v>2.0777208845494079E-2</v>
      </c>
      <c r="F17" s="14">
        <f t="shared" si="2"/>
        <v>1.1705362043321381</v>
      </c>
      <c r="G17" s="14">
        <f t="shared" si="3"/>
        <v>2.1088913774347517E-4</v>
      </c>
      <c r="J17" s="3">
        <f t="shared" ref="J17:J21" si="4">-((F8-F14)/F8)*1000000</f>
        <v>307.92159201755601</v>
      </c>
      <c r="K17" s="3">
        <f t="shared" ref="K17:K21" si="5">(G8/F8)*1000000</f>
        <v>137.83105622326684</v>
      </c>
      <c r="L17" s="3">
        <f t="shared" ref="L17:L21" si="6">2*K17</f>
        <v>275.66211244653368</v>
      </c>
    </row>
    <row r="18" spans="2:14">
      <c r="B18" s="13">
        <v>1.5</v>
      </c>
      <c r="C18" s="13">
        <v>2.5</v>
      </c>
      <c r="D18" s="13">
        <f>Strains!V13</f>
        <v>-90.258846017153758</v>
      </c>
      <c r="E18" s="13">
        <f>Strains!W13</f>
        <v>1.7403639987674413E-2</v>
      </c>
      <c r="F18" s="14">
        <f t="shared" si="2"/>
        <v>1.1701912290357324</v>
      </c>
      <c r="G18" s="14">
        <f t="shared" si="3"/>
        <v>1.7648268951520052E-4</v>
      </c>
      <c r="J18" s="3">
        <f t="shared" si="4"/>
        <v>-2.7457172840554471</v>
      </c>
      <c r="K18" s="3">
        <f t="shared" si="5"/>
        <v>132.74791959036338</v>
      </c>
      <c r="L18" s="3">
        <f t="shared" si="6"/>
        <v>265.49583918072676</v>
      </c>
    </row>
    <row r="19" spans="2:14">
      <c r="B19" s="11"/>
      <c r="C19" s="11">
        <f>B7</f>
        <v>0.15</v>
      </c>
      <c r="D19" s="11">
        <f>D7</f>
        <v>-90.293172267906215</v>
      </c>
      <c r="E19" s="11">
        <f>E7</f>
        <v>1.5674425584060389E-2</v>
      </c>
      <c r="F19" s="12">
        <f t="shared" si="2"/>
        <v>1.1698433766105485</v>
      </c>
      <c r="G19" s="12">
        <f t="shared" si="3"/>
        <v>1.5880146967539588E-4</v>
      </c>
      <c r="J19" s="3">
        <f t="shared" si="4"/>
        <v>224.20979958876566</v>
      </c>
      <c r="K19" s="3">
        <f t="shared" si="5"/>
        <v>148.2596912859764</v>
      </c>
      <c r="L19" s="3">
        <f t="shared" si="6"/>
        <v>296.5193825719528</v>
      </c>
    </row>
    <row r="20" spans="2:14">
      <c r="B20" s="11"/>
      <c r="C20" s="11">
        <v>0.5</v>
      </c>
      <c r="D20" s="11">
        <f>Strains!V14</f>
        <v>-90.263267054771873</v>
      </c>
      <c r="E20" s="11">
        <f>Strains!W14</f>
        <v>1.252134803572506E-2</v>
      </c>
      <c r="F20" s="12">
        <f t="shared" si="2"/>
        <v>1.1701464100059265</v>
      </c>
      <c r="G20" s="12">
        <f t="shared" si="3"/>
        <v>1.2695074962087993E-4</v>
      </c>
      <c r="J20" s="3">
        <f t="shared" si="4"/>
        <v>287.85969283354041</v>
      </c>
      <c r="K20" s="3">
        <f t="shared" si="5"/>
        <v>138.51891504097679</v>
      </c>
      <c r="L20" s="3">
        <f t="shared" si="6"/>
        <v>277.03783008195359</v>
      </c>
    </row>
    <row r="21" spans="2:14">
      <c r="B21" s="11"/>
      <c r="C21" s="11">
        <v>0.75</v>
      </c>
      <c r="D21" s="11">
        <f>Strains!V15</f>
        <v>-90.298753503175945</v>
      </c>
      <c r="E21" s="11">
        <f>Strains!W15</f>
        <v>1.2055831465821254E-2</v>
      </c>
      <c r="F21" s="12">
        <f t="shared" si="2"/>
        <v>1.1697868474308326</v>
      </c>
      <c r="G21" s="12">
        <f t="shared" si="3"/>
        <v>1.2211703064912705E-4</v>
      </c>
      <c r="J21" s="3">
        <f t="shared" si="4"/>
        <v>143.19479804608923</v>
      </c>
      <c r="K21" s="3">
        <f t="shared" si="5"/>
        <v>127.35409443175651</v>
      </c>
      <c r="L21" s="3">
        <f t="shared" si="6"/>
        <v>254.70818886351302</v>
      </c>
    </row>
    <row r="22" spans="2:14">
      <c r="B22" s="11"/>
      <c r="C22" s="11">
        <v>1</v>
      </c>
      <c r="D22" s="11">
        <f>Strains!V16</f>
        <v>-90.277420860054008</v>
      </c>
      <c r="E22" s="11">
        <f>Strains!W16</f>
        <v>1.6460055186101264E-2</v>
      </c>
      <c r="F22" s="12">
        <f t="shared" si="2"/>
        <v>1.1700029581669753</v>
      </c>
      <c r="G22" s="12">
        <f t="shared" si="3"/>
        <v>1.6683119863980522E-4</v>
      </c>
    </row>
    <row r="23" spans="2:14">
      <c r="B23" s="11"/>
      <c r="C23" s="11">
        <v>1.25</v>
      </c>
      <c r="D23" s="11">
        <f>Strains!V17</f>
        <v>0</v>
      </c>
      <c r="E23" s="11">
        <f>Strains!W17</f>
        <v>0</v>
      </c>
      <c r="F23" s="12">
        <f t="shared" si="2"/>
        <v>611.87434912700564</v>
      </c>
      <c r="G23" s="12">
        <f t="shared" si="3"/>
        <v>0</v>
      </c>
    </row>
    <row r="24" spans="2:14">
      <c r="B24" s="11"/>
      <c r="C24" s="11">
        <v>1.5</v>
      </c>
      <c r="D24" s="11">
        <f>D13</f>
        <v>-90.264511085451005</v>
      </c>
      <c r="E24" s="11">
        <f>E13</f>
        <v>2.2426760524084245E-2</v>
      </c>
      <c r="F24" s="12">
        <f t="shared" si="2"/>
        <v>1.170133799363736</v>
      </c>
      <c r="G24" s="12">
        <f t="shared" si="3"/>
        <v>2.2740122538933427E-4</v>
      </c>
    </row>
    <row r="25" spans="2:14">
      <c r="B25" s="11"/>
      <c r="C25" s="11">
        <v>1.75</v>
      </c>
      <c r="D25" s="11">
        <f>Strains!V18</f>
        <v>0</v>
      </c>
      <c r="E25" s="11">
        <f>Strains!W18</f>
        <v>0</v>
      </c>
      <c r="F25" s="12">
        <f t="shared" si="2"/>
        <v>611.87434912700564</v>
      </c>
      <c r="G25" s="12">
        <f t="shared" si="3"/>
        <v>0</v>
      </c>
      <c r="N25" t="s">
        <v>118</v>
      </c>
    </row>
    <row r="26" spans="2:14">
      <c r="B26" s="11"/>
      <c r="C26" s="11">
        <v>2</v>
      </c>
      <c r="D26" s="11">
        <f>Strains!V19</f>
        <v>0</v>
      </c>
      <c r="E26" s="11">
        <f>Strains!W19</f>
        <v>0</v>
      </c>
      <c r="F26" s="12">
        <f t="shared" si="2"/>
        <v>611.87434912700564</v>
      </c>
      <c r="G26" s="12">
        <f t="shared" si="3"/>
        <v>0</v>
      </c>
    </row>
    <row r="27" spans="2:14">
      <c r="B27" s="11"/>
      <c r="C27" s="11">
        <v>2.25</v>
      </c>
      <c r="D27" s="11">
        <f>Strains!V20</f>
        <v>0</v>
      </c>
      <c r="E27" s="11">
        <f>Strains!W20</f>
        <v>0</v>
      </c>
      <c r="F27" s="12">
        <f t="shared" si="2"/>
        <v>611.87434912700564</v>
      </c>
      <c r="G27" s="12">
        <f t="shared" si="3"/>
        <v>0</v>
      </c>
    </row>
    <row r="28" spans="2:14">
      <c r="B28" s="11"/>
      <c r="C28" s="11">
        <v>2.5</v>
      </c>
      <c r="D28" s="11">
        <f>Strains!V21</f>
        <v>0</v>
      </c>
      <c r="E28" s="11">
        <f>Strains!W21</f>
        <v>0</v>
      </c>
      <c r="F28" s="12">
        <f t="shared" si="2"/>
        <v>611.87434912700564</v>
      </c>
      <c r="G28" s="12">
        <f t="shared" si="3"/>
        <v>0</v>
      </c>
    </row>
    <row r="29" spans="2:14">
      <c r="B29" s="11"/>
      <c r="C29" s="11">
        <v>2.75</v>
      </c>
      <c r="D29" s="11">
        <f>Strains!V22</f>
        <v>0</v>
      </c>
      <c r="E29" s="11">
        <f>Strains!W22</f>
        <v>0</v>
      </c>
      <c r="F29" s="12">
        <f t="shared" si="2"/>
        <v>611.87434912700564</v>
      </c>
      <c r="G29" s="12">
        <f t="shared" si="3"/>
        <v>0</v>
      </c>
    </row>
    <row r="30" spans="2:14">
      <c r="B30" s="15"/>
      <c r="C30" s="15"/>
      <c r="D30" s="15"/>
      <c r="E30" s="15"/>
      <c r="F30" s="16"/>
      <c r="G30" s="16"/>
    </row>
    <row r="31" spans="2:14">
      <c r="B31" s="15"/>
      <c r="C31" s="15"/>
      <c r="D31" s="15"/>
      <c r="E31" s="15"/>
      <c r="F31" s="16"/>
      <c r="G31" s="16"/>
    </row>
    <row r="32" spans="2:14">
      <c r="B32" s="15"/>
      <c r="C32" s="15"/>
      <c r="D32" s="15"/>
      <c r="E32" s="15"/>
      <c r="F32" s="16"/>
      <c r="G32" s="16"/>
    </row>
    <row r="33" spans="2:16">
      <c r="B33" s="15"/>
      <c r="C33" s="15"/>
      <c r="D33" s="15"/>
      <c r="E33" s="15"/>
      <c r="F33" s="16"/>
      <c r="G33" s="16"/>
    </row>
    <row r="34" spans="2:16">
      <c r="B34" s="15"/>
      <c r="C34" s="15"/>
      <c r="D34" s="15"/>
      <c r="E34" s="15"/>
      <c r="F34" s="16"/>
      <c r="G34" s="16"/>
    </row>
    <row r="35" spans="2:16">
      <c r="B35" s="15"/>
      <c r="C35" s="15"/>
      <c r="D35" s="15"/>
      <c r="E35" s="15"/>
      <c r="F35" s="16"/>
      <c r="G35" s="16"/>
    </row>
    <row r="36" spans="2:16">
      <c r="B36" s="15"/>
      <c r="C36" s="15"/>
      <c r="D36" s="15"/>
      <c r="E36" s="15"/>
      <c r="F36" s="16"/>
      <c r="G36" s="16"/>
    </row>
    <row r="37" spans="2:16">
      <c r="B37" s="15"/>
      <c r="C37" s="15"/>
      <c r="D37" s="15"/>
      <c r="E37" s="15"/>
      <c r="F37" s="16"/>
      <c r="G37" s="16"/>
    </row>
    <row r="38" spans="2:16">
      <c r="B38" s="15"/>
      <c r="C38" s="15"/>
      <c r="D38" s="15"/>
      <c r="E38" s="15"/>
      <c r="F38" s="16"/>
      <c r="G38" s="16"/>
    </row>
    <row r="39" spans="2:16">
      <c r="B39" s="15"/>
      <c r="C39" s="15"/>
      <c r="D39" s="15"/>
      <c r="E39" s="15"/>
      <c r="F39" s="16"/>
      <c r="G39" s="16"/>
    </row>
    <row r="40" spans="2:16">
      <c r="E40" s="15"/>
      <c r="F40" s="16"/>
      <c r="G40" s="16"/>
    </row>
    <row r="41" spans="2:16">
      <c r="E41" s="15"/>
      <c r="F41" s="16"/>
      <c r="G41" s="16"/>
    </row>
    <row r="42" spans="2:16">
      <c r="B42" s="11">
        <v>0.15</v>
      </c>
      <c r="C42" s="11">
        <v>0.15</v>
      </c>
      <c r="D42" s="11">
        <f>Strains!V23</f>
        <v>0</v>
      </c>
      <c r="E42" s="11">
        <f>Strains!W23</f>
        <v>0</v>
      </c>
      <c r="F42" s="12">
        <f t="shared" si="2"/>
        <v>611.87434912700564</v>
      </c>
      <c r="G42" s="12">
        <f t="shared" si="3"/>
        <v>0</v>
      </c>
      <c r="I42" s="17"/>
      <c r="J42" s="17"/>
      <c r="K42" s="16"/>
      <c r="L42" s="16"/>
    </row>
    <row r="43" spans="2:16">
      <c r="B43" s="11">
        <v>0.15</v>
      </c>
      <c r="C43" s="11">
        <v>0.65</v>
      </c>
      <c r="D43" s="11">
        <f>Strains!V24</f>
        <v>0</v>
      </c>
      <c r="E43" s="11">
        <f>Strains!W24</f>
        <v>0</v>
      </c>
      <c r="F43" s="12">
        <f t="shared" si="2"/>
        <v>611.87434912700564</v>
      </c>
      <c r="G43" s="12">
        <f t="shared" si="3"/>
        <v>0</v>
      </c>
    </row>
    <row r="44" spans="2:16">
      <c r="B44" s="11">
        <v>0.15</v>
      </c>
      <c r="C44" s="11">
        <v>1.1499999999999999</v>
      </c>
      <c r="D44" s="11">
        <f>Strains!V25</f>
        <v>0</v>
      </c>
      <c r="E44" s="11">
        <f>Strains!W25</f>
        <v>0</v>
      </c>
      <c r="F44" s="12">
        <f t="shared" si="2"/>
        <v>611.87434912700564</v>
      </c>
      <c r="G44" s="12">
        <f t="shared" si="3"/>
        <v>0</v>
      </c>
    </row>
    <row r="45" spans="2:16">
      <c r="B45" s="11">
        <v>0.15</v>
      </c>
      <c r="C45" s="11">
        <v>1.65</v>
      </c>
      <c r="D45" s="11">
        <f>Strains!V26</f>
        <v>0</v>
      </c>
      <c r="E45" s="11">
        <f>Strains!W26</f>
        <v>0</v>
      </c>
      <c r="F45" s="12">
        <f t="shared" si="2"/>
        <v>611.87434912700564</v>
      </c>
      <c r="G45" s="12">
        <f t="shared" si="3"/>
        <v>0</v>
      </c>
    </row>
    <row r="46" spans="2:16">
      <c r="B46" s="11">
        <v>0.15</v>
      </c>
      <c r="C46" s="11">
        <v>2.15</v>
      </c>
      <c r="D46" s="11">
        <f>Strains!V27</f>
        <v>0</v>
      </c>
      <c r="E46" s="11">
        <f>Strains!W27</f>
        <v>0</v>
      </c>
      <c r="F46" s="12">
        <f t="shared" si="2"/>
        <v>611.87434912700564</v>
      </c>
      <c r="G46" s="12">
        <f t="shared" si="3"/>
        <v>0</v>
      </c>
    </row>
    <row r="47" spans="2:16">
      <c r="B47" s="11">
        <v>0.15</v>
      </c>
      <c r="C47" s="11">
        <v>2.5</v>
      </c>
      <c r="D47" s="11">
        <f>Strains!V28</f>
        <v>0</v>
      </c>
      <c r="E47" s="11">
        <f>Strains!W28</f>
        <v>0</v>
      </c>
      <c r="F47" s="12">
        <f t="shared" si="2"/>
        <v>611.87434912700564</v>
      </c>
      <c r="G47" s="12">
        <f t="shared" si="3"/>
        <v>0</v>
      </c>
      <c r="I47" s="6" t="s">
        <v>116</v>
      </c>
      <c r="N47" s="6" t="s">
        <v>117</v>
      </c>
    </row>
    <row r="48" spans="2:16">
      <c r="B48" s="13">
        <v>1.5</v>
      </c>
      <c r="C48" s="13">
        <v>0.15</v>
      </c>
      <c r="D48" s="13">
        <f>Strains!V29</f>
        <v>0</v>
      </c>
      <c r="E48" s="13">
        <f>Strains!W29</f>
        <v>0</v>
      </c>
      <c r="F48" s="14">
        <f t="shared" si="2"/>
        <v>611.87434912700564</v>
      </c>
      <c r="G48" s="14">
        <f t="shared" si="3"/>
        <v>0</v>
      </c>
      <c r="I48">
        <v>-90.188411071367852</v>
      </c>
      <c r="J48">
        <v>1.4771787983348312E-2</v>
      </c>
      <c r="K48">
        <v>1.170905973950318</v>
      </c>
      <c r="L48">
        <v>1.5006495300262657E-4</v>
      </c>
      <c r="N48">
        <v>-90.311438724831135</v>
      </c>
      <c r="O48">
        <v>2.2140899814190214E-2</v>
      </c>
      <c r="P48">
        <v>1.1696583966215051</v>
      </c>
    </row>
    <row r="49" spans="2:12">
      <c r="B49" s="13">
        <v>1.5</v>
      </c>
      <c r="C49" s="13">
        <v>0.65</v>
      </c>
      <c r="D49" s="13">
        <f>Strains!V30</f>
        <v>0</v>
      </c>
      <c r="E49" s="13">
        <f>Strains!W30</f>
        <v>0</v>
      </c>
      <c r="F49" s="14">
        <f t="shared" si="2"/>
        <v>611.87434912700564</v>
      </c>
      <c r="G49" s="14">
        <f t="shared" si="3"/>
        <v>0</v>
      </c>
    </row>
    <row r="50" spans="2:12">
      <c r="B50" s="13">
        <v>1.5</v>
      </c>
      <c r="C50" s="13">
        <v>1.1499999999999999</v>
      </c>
      <c r="D50" s="13">
        <f>Strains!V31</f>
        <v>0</v>
      </c>
      <c r="E50" s="13">
        <f>Strains!W31</f>
        <v>0</v>
      </c>
      <c r="F50" s="14">
        <f t="shared" si="2"/>
        <v>611.87434912700564</v>
      </c>
      <c r="G50" s="14">
        <f t="shared" si="3"/>
        <v>0</v>
      </c>
    </row>
    <row r="51" spans="2:12">
      <c r="B51" s="13">
        <v>1.5</v>
      </c>
      <c r="C51" s="13">
        <v>1.65</v>
      </c>
      <c r="D51" s="13">
        <f>Strains!V32</f>
        <v>0</v>
      </c>
      <c r="E51" s="13">
        <f>Strains!W32</f>
        <v>0</v>
      </c>
      <c r="F51" s="14">
        <f t="shared" si="2"/>
        <v>611.87434912700564</v>
      </c>
      <c r="G51" s="14">
        <f t="shared" si="3"/>
        <v>0</v>
      </c>
      <c r="J51" s="3">
        <f>-((F42-F48)/F42)*1000000</f>
        <v>0</v>
      </c>
      <c r="K51" s="3">
        <f>(G42/F42)*1000000</f>
        <v>0</v>
      </c>
      <c r="L51" s="3">
        <f>2*K51</f>
        <v>0</v>
      </c>
    </row>
    <row r="52" spans="2:12">
      <c r="B52" s="13">
        <v>1.5</v>
      </c>
      <c r="C52" s="13">
        <v>2.15</v>
      </c>
      <c r="D52" s="13">
        <f>Strains!V33</f>
        <v>0</v>
      </c>
      <c r="E52" s="13">
        <f>Strains!W33</f>
        <v>0</v>
      </c>
      <c r="F52" s="14">
        <f t="shared" si="2"/>
        <v>611.87434912700564</v>
      </c>
      <c r="G52" s="14">
        <f t="shared" si="3"/>
        <v>0</v>
      </c>
      <c r="J52" s="3">
        <f t="shared" ref="J52:J56" si="7">-((F43-F49)/F43)*1000000</f>
        <v>0</v>
      </c>
      <c r="K52" s="3">
        <f t="shared" ref="K52:K56" si="8">(G43/F43)*1000000</f>
        <v>0</v>
      </c>
      <c r="L52" s="3">
        <f t="shared" ref="L52:L56" si="9">2*K52</f>
        <v>0</v>
      </c>
    </row>
    <row r="53" spans="2:12">
      <c r="B53" s="13">
        <v>1.5</v>
      </c>
      <c r="C53" s="13">
        <v>2.5</v>
      </c>
      <c r="D53" s="13">
        <f>Strains!V34</f>
        <v>0</v>
      </c>
      <c r="E53" s="13">
        <f>Strains!W34</f>
        <v>0</v>
      </c>
      <c r="F53" s="14">
        <f t="shared" si="2"/>
        <v>611.87434912700564</v>
      </c>
      <c r="G53" s="14">
        <f t="shared" si="3"/>
        <v>0</v>
      </c>
      <c r="J53" s="3">
        <f t="shared" si="7"/>
        <v>0</v>
      </c>
      <c r="K53" s="3">
        <f t="shared" si="8"/>
        <v>0</v>
      </c>
      <c r="L53" s="3">
        <f t="shared" si="9"/>
        <v>0</v>
      </c>
    </row>
    <row r="54" spans="2:12">
      <c r="B54" s="11"/>
      <c r="C54" s="11">
        <f>C42</f>
        <v>0.15</v>
      </c>
      <c r="D54" s="11">
        <f>D42</f>
        <v>0</v>
      </c>
      <c r="E54" s="11">
        <f>E42</f>
        <v>0</v>
      </c>
      <c r="F54" s="12">
        <f t="shared" si="2"/>
        <v>611.87434912700564</v>
      </c>
      <c r="G54" s="12">
        <f t="shared" si="3"/>
        <v>0</v>
      </c>
      <c r="J54" s="3">
        <f t="shared" si="7"/>
        <v>0</v>
      </c>
      <c r="K54" s="3">
        <f t="shared" si="8"/>
        <v>0</v>
      </c>
      <c r="L54" s="3">
        <f t="shared" si="9"/>
        <v>0</v>
      </c>
    </row>
    <row r="55" spans="2:12">
      <c r="B55" s="11"/>
      <c r="C55" s="11">
        <v>0.5</v>
      </c>
      <c r="D55" s="11">
        <f>Strains!V35</f>
        <v>0</v>
      </c>
      <c r="E55" s="11">
        <f>Strains!W35</f>
        <v>0</v>
      </c>
      <c r="F55" s="12">
        <f t="shared" si="2"/>
        <v>611.87434912700564</v>
      </c>
      <c r="G55" s="12">
        <f t="shared" si="3"/>
        <v>0</v>
      </c>
      <c r="J55" s="3">
        <f t="shared" si="7"/>
        <v>0</v>
      </c>
      <c r="K55" s="3">
        <f t="shared" si="8"/>
        <v>0</v>
      </c>
      <c r="L55" s="3">
        <f t="shared" si="9"/>
        <v>0</v>
      </c>
    </row>
    <row r="56" spans="2:12">
      <c r="B56" s="11"/>
      <c r="C56" s="11">
        <v>0.75</v>
      </c>
      <c r="D56" s="11">
        <f>Strains!V36</f>
        <v>0</v>
      </c>
      <c r="E56" s="11">
        <f>Strains!W36</f>
        <v>0</v>
      </c>
      <c r="F56" s="12">
        <f t="shared" si="2"/>
        <v>611.87434912700564</v>
      </c>
      <c r="G56" s="12">
        <f t="shared" si="3"/>
        <v>0</v>
      </c>
      <c r="J56" s="3">
        <f t="shared" si="7"/>
        <v>0</v>
      </c>
      <c r="K56" s="3">
        <f t="shared" si="8"/>
        <v>0</v>
      </c>
      <c r="L56" s="3">
        <f t="shared" si="9"/>
        <v>0</v>
      </c>
    </row>
    <row r="57" spans="2:12">
      <c r="B57" s="11"/>
      <c r="C57" s="11">
        <v>1</v>
      </c>
      <c r="D57" s="11">
        <f>Strains!V37</f>
        <v>0</v>
      </c>
      <c r="E57" s="11">
        <f>Strains!W37</f>
        <v>0</v>
      </c>
      <c r="F57" s="12">
        <f t="shared" si="2"/>
        <v>611.87434912700564</v>
      </c>
      <c r="G57" s="12">
        <f t="shared" si="3"/>
        <v>0</v>
      </c>
    </row>
    <row r="58" spans="2:12">
      <c r="B58" s="11"/>
      <c r="C58" s="11">
        <v>1.25</v>
      </c>
      <c r="D58" s="11">
        <f>Strains!V38</f>
        <v>0</v>
      </c>
      <c r="E58" s="11">
        <f>Strains!W38</f>
        <v>0</v>
      </c>
      <c r="F58" s="12">
        <f t="shared" si="2"/>
        <v>611.87434912700564</v>
      </c>
      <c r="G58" s="12">
        <f t="shared" si="3"/>
        <v>0</v>
      </c>
    </row>
    <row r="59" spans="2:12">
      <c r="B59" s="11"/>
      <c r="C59" s="11">
        <v>1.5</v>
      </c>
      <c r="D59" s="11">
        <f>D48</f>
        <v>0</v>
      </c>
      <c r="E59" s="11">
        <f>E48</f>
        <v>0</v>
      </c>
      <c r="F59" s="12">
        <f t="shared" si="2"/>
        <v>611.87434912700564</v>
      </c>
      <c r="G59" s="12">
        <f t="shared" si="3"/>
        <v>0</v>
      </c>
    </row>
    <row r="60" spans="2:12">
      <c r="B60" s="11"/>
      <c r="C60" s="11">
        <v>1.75</v>
      </c>
      <c r="D60" s="11">
        <f>Strains!V39</f>
        <v>0</v>
      </c>
      <c r="E60" s="11">
        <f>Strains!W39</f>
        <v>0</v>
      </c>
      <c r="F60" s="12">
        <f t="shared" si="2"/>
        <v>611.87434912700564</v>
      </c>
      <c r="G60" s="12">
        <f t="shared" si="3"/>
        <v>0</v>
      </c>
    </row>
    <row r="61" spans="2:12">
      <c r="B61" s="11"/>
      <c r="C61" s="11">
        <v>2</v>
      </c>
      <c r="D61" s="11">
        <f>Strains!V40</f>
        <v>0</v>
      </c>
      <c r="E61" s="11">
        <f>Strains!W40</f>
        <v>0</v>
      </c>
      <c r="F61" s="12">
        <f t="shared" si="2"/>
        <v>611.87434912700564</v>
      </c>
      <c r="G61" s="12">
        <f t="shared" si="3"/>
        <v>0</v>
      </c>
    </row>
    <row r="62" spans="2:12">
      <c r="B62" s="11"/>
      <c r="C62" s="11">
        <v>2.25</v>
      </c>
      <c r="D62" s="11">
        <f>Strains!V41</f>
        <v>0</v>
      </c>
      <c r="E62" s="11">
        <f>Strains!W41</f>
        <v>0</v>
      </c>
      <c r="F62" s="12">
        <f t="shared" si="2"/>
        <v>611.87434912700564</v>
      </c>
      <c r="G62" s="12">
        <f t="shared" si="3"/>
        <v>0</v>
      </c>
    </row>
    <row r="63" spans="2:12">
      <c r="B63" s="11"/>
      <c r="C63" s="11">
        <v>2.5</v>
      </c>
      <c r="D63" s="11">
        <f>Strains!V42</f>
        <v>0</v>
      </c>
      <c r="E63" s="11">
        <f>Strains!W42</f>
        <v>0</v>
      </c>
      <c r="F63" s="12">
        <f t="shared" si="2"/>
        <v>611.87434912700564</v>
      </c>
      <c r="G63" s="12">
        <f t="shared" si="3"/>
        <v>0</v>
      </c>
    </row>
    <row r="64" spans="2:12">
      <c r="B64" s="11"/>
      <c r="C64" s="11">
        <v>2.75</v>
      </c>
      <c r="D64" s="11">
        <f>Strains!V43</f>
        <v>0</v>
      </c>
      <c r="E64" s="11">
        <f>Strains!W43</f>
        <v>0</v>
      </c>
      <c r="F64" s="12">
        <f t="shared" si="2"/>
        <v>611.87434912700564</v>
      </c>
      <c r="G64" s="12">
        <f t="shared" si="3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Navigation</vt:lpstr>
      <vt:lpstr>Strains</vt:lpstr>
      <vt:lpstr>980063</vt:lpstr>
      <vt:lpstr>Work</vt:lpstr>
      <vt:lpstr>lambda</vt:lpstr>
      <vt:lpstr>phi0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2014-01-15T17:36:57Z</dcterms:created>
  <dcterms:modified xsi:type="dcterms:W3CDTF">2014-01-15T18:40:08Z</dcterms:modified>
</cp:coreProperties>
</file>